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450" tabRatio="890" activeTab="8"/>
  </bookViews>
  <sheets>
    <sheet name="Vejledning" sheetId="16" r:id="rId1"/>
    <sheet name="Alarmering" sheetId="5" r:id="rId2"/>
    <sheet name="Meldingsadresse og Skadested" sheetId="7" r:id="rId3"/>
    <sheet name="Beskrivelse" sheetId="8" r:id="rId4"/>
    <sheet name="Indsats" sheetId="10" r:id="rId5"/>
    <sheet name="Brand" sheetId="11" r:id="rId6"/>
    <sheet name="Redning" sheetId="12" r:id="rId7"/>
    <sheet name="CBRNE" sheetId="13" r:id="rId8"/>
    <sheet name="Køretøjer og Mandskab" sheetId="1" r:id="rId9"/>
    <sheet name="anvendt specialmateriel" sheetId="14" r:id="rId10"/>
    <sheet name="ordlister" sheetId="15" r:id="rId11"/>
    <sheet name="Data" sheetId="2" state="hidden" r:id="rId12"/>
    <sheet name="Betingelser" sheetId="3" state="hidden" r:id="rId13"/>
  </sheets>
  <definedNames>
    <definedName name="kjtfri">'Køretøjer og Mandskab'!$AC$4</definedName>
    <definedName name="KTJ_afg">OFFSET('Køretøjer og Mandskab'!$A$4,0,0,COUNTA('Køretøjer og Mandskab'!$A$4:$A$503)-COUNTBLANK('Køretøjer og Mandskab'!$A$4:$A$503),1)</definedName>
    <definedName name="KTJ_fri">OFFSET('Køretøjer og Mandskab'!$B$4,0,0,COUNTA('Køretøjer og Mandskab'!$B$4:$B$503)-COUNTBLANK('Køretøjer og Mandskab'!$B$4:$B$503),1)</definedName>
    <definedName name="Køretøjsliste">'Køretøjer og Mandskab'!$C$4:$C$503</definedName>
    <definedName name="Lønliste_Februar">Data!$J$13:$K$15</definedName>
    <definedName name="Lønliste_Januar">Data!$G$13:$H$15</definedName>
    <definedName name="_xlnm.Print_Area" localSheetId="8">'Køretøjer og Mandskab'!$C$1:$AO$42</definedName>
    <definedName name="_xlnm.Print_Titles" localSheetId="8">'Køretøjer og Mandskab'!$3:$3</definedName>
    <definedName name="Unikke_Køretøjer">OFFSET(Data!$C$3,,,COUNTIF(Data!$C$3:$C$100,"?*"))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03" i="1" l="1"/>
  <c r="B503" i="1"/>
  <c r="W503" i="1"/>
  <c r="X503" i="1"/>
  <c r="Y503" i="1"/>
  <c r="Z503" i="1"/>
  <c r="AD503" i="1"/>
  <c r="AE503" i="1"/>
  <c r="AF503" i="1"/>
  <c r="AG503" i="1"/>
  <c r="W5" i="1"/>
  <c r="X5" i="1"/>
  <c r="Y5" i="1"/>
  <c r="Z5" i="1"/>
  <c r="AA5" i="1"/>
  <c r="AB5" i="1"/>
  <c r="AD5" i="1"/>
  <c r="AE5" i="1"/>
  <c r="AF5" i="1"/>
  <c r="AG5" i="1"/>
  <c r="W6" i="1"/>
  <c r="X6" i="1"/>
  <c r="Y6" i="1"/>
  <c r="Z6" i="1"/>
  <c r="AA6" i="1"/>
  <c r="AB6" i="1"/>
  <c r="AD6" i="1"/>
  <c r="AE6" i="1"/>
  <c r="AF6" i="1"/>
  <c r="AG6" i="1"/>
  <c r="W7" i="1"/>
  <c r="X7" i="1"/>
  <c r="Y7" i="1"/>
  <c r="Z7" i="1"/>
  <c r="AA7" i="1"/>
  <c r="AB7" i="1"/>
  <c r="AD7" i="1"/>
  <c r="AE7" i="1"/>
  <c r="AF7" i="1"/>
  <c r="AG7" i="1"/>
  <c r="W8" i="1"/>
  <c r="X8" i="1"/>
  <c r="Y8" i="1"/>
  <c r="Z8" i="1"/>
  <c r="AA8" i="1"/>
  <c r="AB8" i="1"/>
  <c r="AD8" i="1"/>
  <c r="AE8" i="1"/>
  <c r="AF8" i="1"/>
  <c r="AG8" i="1"/>
  <c r="W9" i="1"/>
  <c r="X9" i="1"/>
  <c r="Y9" i="1"/>
  <c r="Z9" i="1"/>
  <c r="AA9" i="1"/>
  <c r="AB9" i="1"/>
  <c r="AD9" i="1"/>
  <c r="AE9" i="1"/>
  <c r="AF9" i="1"/>
  <c r="AG9" i="1"/>
  <c r="W10" i="1"/>
  <c r="X10" i="1"/>
  <c r="Y10" i="1"/>
  <c r="Z10" i="1"/>
  <c r="AA10" i="1"/>
  <c r="AB10" i="1"/>
  <c r="AD10" i="1"/>
  <c r="AE10" i="1"/>
  <c r="AF10" i="1"/>
  <c r="AG10" i="1"/>
  <c r="W11" i="1"/>
  <c r="X11" i="1"/>
  <c r="Y11" i="1"/>
  <c r="Z11" i="1"/>
  <c r="AA11" i="1"/>
  <c r="AB11" i="1"/>
  <c r="AD11" i="1"/>
  <c r="AE11" i="1"/>
  <c r="AF11" i="1"/>
  <c r="AG11" i="1"/>
  <c r="W12" i="1"/>
  <c r="X12" i="1"/>
  <c r="Y12" i="1"/>
  <c r="Z12" i="1"/>
  <c r="AA12" i="1"/>
  <c r="AB12" i="1"/>
  <c r="AD12" i="1"/>
  <c r="AE12" i="1"/>
  <c r="AF12" i="1"/>
  <c r="AG12" i="1"/>
  <c r="W13" i="1"/>
  <c r="X13" i="1"/>
  <c r="Y13" i="1"/>
  <c r="Z13" i="1"/>
  <c r="AA13" i="1"/>
  <c r="AB13" i="1"/>
  <c r="AD13" i="1"/>
  <c r="AE13" i="1"/>
  <c r="AF13" i="1"/>
  <c r="AG13" i="1"/>
  <c r="W14" i="1"/>
  <c r="X14" i="1"/>
  <c r="Y14" i="1"/>
  <c r="Z14" i="1"/>
  <c r="AA14" i="1"/>
  <c r="AB14" i="1"/>
  <c r="AD14" i="1"/>
  <c r="AE14" i="1"/>
  <c r="AF14" i="1"/>
  <c r="AG14" i="1"/>
  <c r="W15" i="1"/>
  <c r="X15" i="1"/>
  <c r="Y15" i="1"/>
  <c r="Z15" i="1"/>
  <c r="AA15" i="1"/>
  <c r="AB15" i="1"/>
  <c r="AD15" i="1"/>
  <c r="AE15" i="1"/>
  <c r="AF15" i="1"/>
  <c r="AG15" i="1"/>
  <c r="W16" i="1"/>
  <c r="X16" i="1"/>
  <c r="Y16" i="1"/>
  <c r="Z16" i="1"/>
  <c r="AA16" i="1"/>
  <c r="AB16" i="1"/>
  <c r="AD16" i="1"/>
  <c r="AE16" i="1"/>
  <c r="AF16" i="1"/>
  <c r="AG16" i="1"/>
  <c r="W17" i="1"/>
  <c r="X17" i="1"/>
  <c r="Y17" i="1"/>
  <c r="Z17" i="1"/>
  <c r="AA17" i="1"/>
  <c r="AB17" i="1"/>
  <c r="AD17" i="1"/>
  <c r="AE17" i="1"/>
  <c r="AF17" i="1"/>
  <c r="AG17" i="1"/>
  <c r="W18" i="1"/>
  <c r="X18" i="1"/>
  <c r="Y18" i="1"/>
  <c r="Z18" i="1"/>
  <c r="AA18" i="1"/>
  <c r="AB18" i="1"/>
  <c r="AD18" i="1"/>
  <c r="AE18" i="1"/>
  <c r="AF18" i="1"/>
  <c r="AG18" i="1"/>
  <c r="W19" i="1"/>
  <c r="X19" i="1"/>
  <c r="Y19" i="1"/>
  <c r="Z19" i="1"/>
  <c r="AA19" i="1"/>
  <c r="AB19" i="1"/>
  <c r="AD19" i="1"/>
  <c r="AE19" i="1"/>
  <c r="AF19" i="1"/>
  <c r="AG19" i="1"/>
  <c r="W20" i="1"/>
  <c r="X20" i="1"/>
  <c r="Y20" i="1"/>
  <c r="Z20" i="1"/>
  <c r="AA20" i="1"/>
  <c r="AB20" i="1"/>
  <c r="AD20" i="1"/>
  <c r="AE20" i="1"/>
  <c r="AF20" i="1"/>
  <c r="AG20" i="1"/>
  <c r="W21" i="1"/>
  <c r="X21" i="1"/>
  <c r="Y21" i="1"/>
  <c r="Z21" i="1"/>
  <c r="AA21" i="1"/>
  <c r="AB21" i="1"/>
  <c r="AD21" i="1"/>
  <c r="AE21" i="1"/>
  <c r="AF21" i="1"/>
  <c r="AG21" i="1"/>
  <c r="W22" i="1"/>
  <c r="X22" i="1"/>
  <c r="Y22" i="1"/>
  <c r="Z22" i="1"/>
  <c r="AA22" i="1"/>
  <c r="AB22" i="1"/>
  <c r="AD22" i="1"/>
  <c r="AE22" i="1"/>
  <c r="AF22" i="1"/>
  <c r="AG22" i="1"/>
  <c r="W23" i="1"/>
  <c r="X23" i="1"/>
  <c r="Y23" i="1"/>
  <c r="Z23" i="1"/>
  <c r="AA23" i="1"/>
  <c r="AB23" i="1"/>
  <c r="AD23" i="1"/>
  <c r="AE23" i="1"/>
  <c r="AF23" i="1"/>
  <c r="AG23" i="1"/>
  <c r="W24" i="1"/>
  <c r="X24" i="1"/>
  <c r="Y24" i="1"/>
  <c r="Z24" i="1"/>
  <c r="AA24" i="1"/>
  <c r="AB24" i="1"/>
  <c r="AD24" i="1"/>
  <c r="AE24" i="1"/>
  <c r="AF24" i="1"/>
  <c r="AG24" i="1"/>
  <c r="W25" i="1"/>
  <c r="X25" i="1"/>
  <c r="Y25" i="1"/>
  <c r="Z25" i="1"/>
  <c r="AA25" i="1"/>
  <c r="AB25" i="1"/>
  <c r="AD25" i="1"/>
  <c r="AE25" i="1"/>
  <c r="AF25" i="1"/>
  <c r="AG25" i="1"/>
  <c r="W26" i="1"/>
  <c r="X26" i="1"/>
  <c r="Y26" i="1"/>
  <c r="Z26" i="1"/>
  <c r="AA26" i="1"/>
  <c r="AB26" i="1"/>
  <c r="AD26" i="1"/>
  <c r="AE26" i="1"/>
  <c r="AF26" i="1"/>
  <c r="AG26" i="1"/>
  <c r="W27" i="1"/>
  <c r="X27" i="1"/>
  <c r="Y27" i="1"/>
  <c r="Z27" i="1"/>
  <c r="AA27" i="1"/>
  <c r="AB27" i="1"/>
  <c r="AD27" i="1"/>
  <c r="AE27" i="1"/>
  <c r="AF27" i="1"/>
  <c r="AG27" i="1"/>
  <c r="W28" i="1"/>
  <c r="X28" i="1"/>
  <c r="Y28" i="1"/>
  <c r="Z28" i="1"/>
  <c r="AA28" i="1"/>
  <c r="AB28" i="1"/>
  <c r="AD28" i="1"/>
  <c r="AE28" i="1"/>
  <c r="AF28" i="1"/>
  <c r="AG28" i="1"/>
  <c r="W29" i="1"/>
  <c r="X29" i="1"/>
  <c r="Y29" i="1"/>
  <c r="Z29" i="1"/>
  <c r="AA29" i="1"/>
  <c r="AB29" i="1"/>
  <c r="AD29" i="1"/>
  <c r="AE29" i="1"/>
  <c r="AF29" i="1"/>
  <c r="AG29" i="1"/>
  <c r="W30" i="1"/>
  <c r="X30" i="1"/>
  <c r="Y30" i="1"/>
  <c r="Z30" i="1"/>
  <c r="AA30" i="1"/>
  <c r="AB30" i="1"/>
  <c r="AD30" i="1"/>
  <c r="AE30" i="1"/>
  <c r="AF30" i="1"/>
  <c r="AG30" i="1"/>
  <c r="W31" i="1"/>
  <c r="X31" i="1"/>
  <c r="Y31" i="1"/>
  <c r="Z31" i="1"/>
  <c r="AA31" i="1"/>
  <c r="AB31" i="1"/>
  <c r="AD31" i="1"/>
  <c r="AE31" i="1"/>
  <c r="AF31" i="1"/>
  <c r="AG31" i="1"/>
  <c r="W32" i="1"/>
  <c r="X32" i="1"/>
  <c r="Y32" i="1"/>
  <c r="Z32" i="1"/>
  <c r="AA32" i="1"/>
  <c r="AB32" i="1"/>
  <c r="AD32" i="1"/>
  <c r="AE32" i="1"/>
  <c r="AF32" i="1"/>
  <c r="AG32" i="1"/>
  <c r="W33" i="1"/>
  <c r="X33" i="1"/>
  <c r="Y33" i="1"/>
  <c r="Z33" i="1"/>
  <c r="AA33" i="1"/>
  <c r="AB33" i="1"/>
  <c r="AD33" i="1"/>
  <c r="AE33" i="1"/>
  <c r="AF33" i="1"/>
  <c r="AG33" i="1"/>
  <c r="W34" i="1"/>
  <c r="X34" i="1"/>
  <c r="Y34" i="1"/>
  <c r="Z34" i="1"/>
  <c r="AA34" i="1"/>
  <c r="AB34" i="1"/>
  <c r="AD34" i="1"/>
  <c r="AE34" i="1"/>
  <c r="AF34" i="1"/>
  <c r="AG34" i="1"/>
  <c r="W35" i="1"/>
  <c r="X35" i="1"/>
  <c r="Y35" i="1"/>
  <c r="Z35" i="1"/>
  <c r="AA35" i="1"/>
  <c r="AB35" i="1"/>
  <c r="AD35" i="1"/>
  <c r="AE35" i="1"/>
  <c r="AF35" i="1"/>
  <c r="AG35" i="1"/>
  <c r="W36" i="1"/>
  <c r="X36" i="1"/>
  <c r="Y36" i="1"/>
  <c r="Z36" i="1"/>
  <c r="AA36" i="1"/>
  <c r="AB36" i="1"/>
  <c r="AD36" i="1"/>
  <c r="AE36" i="1"/>
  <c r="AF36" i="1"/>
  <c r="AG36" i="1"/>
  <c r="W37" i="1"/>
  <c r="X37" i="1"/>
  <c r="Y37" i="1"/>
  <c r="Z37" i="1"/>
  <c r="AA37" i="1"/>
  <c r="AB37" i="1"/>
  <c r="AD37" i="1"/>
  <c r="AE37" i="1"/>
  <c r="AF37" i="1"/>
  <c r="AG37" i="1"/>
  <c r="W38" i="1"/>
  <c r="X38" i="1"/>
  <c r="Y38" i="1"/>
  <c r="Z38" i="1"/>
  <c r="AA38" i="1"/>
  <c r="AB38" i="1"/>
  <c r="AD38" i="1"/>
  <c r="AE38" i="1"/>
  <c r="AF38" i="1"/>
  <c r="AG38" i="1"/>
  <c r="W39" i="1"/>
  <c r="X39" i="1"/>
  <c r="Y39" i="1"/>
  <c r="Z39" i="1"/>
  <c r="AA39" i="1"/>
  <c r="AB39" i="1"/>
  <c r="AD39" i="1"/>
  <c r="AE39" i="1"/>
  <c r="AF39" i="1"/>
  <c r="AG39" i="1"/>
  <c r="W40" i="1"/>
  <c r="X40" i="1"/>
  <c r="Y40" i="1"/>
  <c r="Z40" i="1"/>
  <c r="AA40" i="1"/>
  <c r="AB40" i="1"/>
  <c r="AD40" i="1"/>
  <c r="AE40" i="1"/>
  <c r="AF40" i="1"/>
  <c r="AG40" i="1"/>
  <c r="W41" i="1"/>
  <c r="X41" i="1"/>
  <c r="Y41" i="1"/>
  <c r="Z41" i="1"/>
  <c r="AA41" i="1"/>
  <c r="AB41" i="1"/>
  <c r="AD41" i="1"/>
  <c r="AE41" i="1"/>
  <c r="AF41" i="1"/>
  <c r="AG41" i="1"/>
  <c r="W42" i="1"/>
  <c r="X42" i="1"/>
  <c r="Y42" i="1"/>
  <c r="Z42" i="1"/>
  <c r="AA42" i="1"/>
  <c r="AB42" i="1"/>
  <c r="AD42" i="1"/>
  <c r="AE42" i="1"/>
  <c r="AF42" i="1"/>
  <c r="AG42" i="1"/>
  <c r="W43" i="1"/>
  <c r="X43" i="1"/>
  <c r="Y43" i="1"/>
  <c r="Z43" i="1"/>
  <c r="AA43" i="1"/>
  <c r="AB43" i="1"/>
  <c r="AD43" i="1"/>
  <c r="AE43" i="1"/>
  <c r="AF43" i="1"/>
  <c r="AG43" i="1"/>
  <c r="W44" i="1"/>
  <c r="X44" i="1"/>
  <c r="Y44" i="1"/>
  <c r="Z44" i="1"/>
  <c r="AA44" i="1"/>
  <c r="AB44" i="1"/>
  <c r="AD44" i="1"/>
  <c r="AE44" i="1"/>
  <c r="AF44" i="1"/>
  <c r="AG44" i="1"/>
  <c r="W45" i="1"/>
  <c r="X45" i="1"/>
  <c r="Y45" i="1"/>
  <c r="Z45" i="1"/>
  <c r="AA45" i="1"/>
  <c r="AB45" i="1"/>
  <c r="AD45" i="1"/>
  <c r="AE45" i="1"/>
  <c r="AF45" i="1"/>
  <c r="AG45" i="1"/>
  <c r="W46" i="1"/>
  <c r="X46" i="1"/>
  <c r="Y46" i="1"/>
  <c r="Z46" i="1"/>
  <c r="AA46" i="1"/>
  <c r="AB46" i="1"/>
  <c r="AD46" i="1"/>
  <c r="AE46" i="1"/>
  <c r="AF46" i="1"/>
  <c r="AG46" i="1"/>
  <c r="W47" i="1"/>
  <c r="X47" i="1"/>
  <c r="Y47" i="1"/>
  <c r="Z47" i="1"/>
  <c r="AA47" i="1"/>
  <c r="AB47" i="1"/>
  <c r="AD47" i="1"/>
  <c r="AE47" i="1"/>
  <c r="AF47" i="1"/>
  <c r="AG47" i="1"/>
  <c r="W48" i="1"/>
  <c r="X48" i="1"/>
  <c r="Y48" i="1"/>
  <c r="Z48" i="1"/>
  <c r="AA48" i="1"/>
  <c r="AB48" i="1"/>
  <c r="AD48" i="1"/>
  <c r="AE48" i="1"/>
  <c r="AF48" i="1"/>
  <c r="AG48" i="1"/>
  <c r="W49" i="1"/>
  <c r="X49" i="1"/>
  <c r="Y49" i="1"/>
  <c r="Z49" i="1"/>
  <c r="AA49" i="1"/>
  <c r="AB49" i="1"/>
  <c r="AD49" i="1"/>
  <c r="AE49" i="1"/>
  <c r="AF49" i="1"/>
  <c r="AG49" i="1"/>
  <c r="W50" i="1"/>
  <c r="X50" i="1"/>
  <c r="Y50" i="1"/>
  <c r="Z50" i="1"/>
  <c r="AA50" i="1"/>
  <c r="AB50" i="1"/>
  <c r="AD50" i="1"/>
  <c r="AE50" i="1"/>
  <c r="AF50" i="1"/>
  <c r="AG50" i="1"/>
  <c r="W51" i="1"/>
  <c r="X51" i="1"/>
  <c r="Y51" i="1"/>
  <c r="Z51" i="1"/>
  <c r="AA51" i="1"/>
  <c r="AB51" i="1"/>
  <c r="AD51" i="1"/>
  <c r="AE51" i="1"/>
  <c r="AF51" i="1"/>
  <c r="AG51" i="1"/>
  <c r="W52" i="1"/>
  <c r="X52" i="1"/>
  <c r="Y52" i="1"/>
  <c r="Z52" i="1"/>
  <c r="AA52" i="1"/>
  <c r="AB52" i="1"/>
  <c r="AD52" i="1"/>
  <c r="AE52" i="1"/>
  <c r="AF52" i="1"/>
  <c r="AG52" i="1"/>
  <c r="W53" i="1"/>
  <c r="X53" i="1"/>
  <c r="Y53" i="1"/>
  <c r="Z53" i="1"/>
  <c r="AA53" i="1"/>
  <c r="AB53" i="1"/>
  <c r="AD53" i="1"/>
  <c r="AE53" i="1"/>
  <c r="AF53" i="1"/>
  <c r="AG53" i="1"/>
  <c r="W54" i="1"/>
  <c r="X54" i="1"/>
  <c r="Y54" i="1"/>
  <c r="Z54" i="1"/>
  <c r="AA54" i="1"/>
  <c r="AB54" i="1"/>
  <c r="AD54" i="1"/>
  <c r="AE54" i="1"/>
  <c r="AF54" i="1"/>
  <c r="AG54" i="1"/>
  <c r="W55" i="1"/>
  <c r="X55" i="1"/>
  <c r="Y55" i="1"/>
  <c r="Z55" i="1"/>
  <c r="AA55" i="1"/>
  <c r="AB55" i="1"/>
  <c r="AD55" i="1"/>
  <c r="AE55" i="1"/>
  <c r="AF55" i="1"/>
  <c r="AG55" i="1"/>
  <c r="W56" i="1"/>
  <c r="X56" i="1"/>
  <c r="Y56" i="1"/>
  <c r="Z56" i="1"/>
  <c r="AA56" i="1"/>
  <c r="AB56" i="1"/>
  <c r="AD56" i="1"/>
  <c r="AE56" i="1"/>
  <c r="AF56" i="1"/>
  <c r="AG56" i="1"/>
  <c r="W57" i="1"/>
  <c r="X57" i="1"/>
  <c r="Y57" i="1"/>
  <c r="Z57" i="1"/>
  <c r="AA57" i="1"/>
  <c r="AB57" i="1"/>
  <c r="AD57" i="1"/>
  <c r="AE57" i="1"/>
  <c r="AF57" i="1"/>
  <c r="AG57" i="1"/>
  <c r="W58" i="1"/>
  <c r="X58" i="1"/>
  <c r="Y58" i="1"/>
  <c r="Z58" i="1"/>
  <c r="AA58" i="1"/>
  <c r="AB58" i="1"/>
  <c r="AD58" i="1"/>
  <c r="AE58" i="1"/>
  <c r="AF58" i="1"/>
  <c r="AG58" i="1"/>
  <c r="W59" i="1"/>
  <c r="X59" i="1"/>
  <c r="Y59" i="1"/>
  <c r="Z59" i="1"/>
  <c r="AA59" i="1"/>
  <c r="AB59" i="1"/>
  <c r="AD59" i="1"/>
  <c r="AE59" i="1"/>
  <c r="AF59" i="1"/>
  <c r="AG59" i="1"/>
  <c r="W60" i="1"/>
  <c r="X60" i="1"/>
  <c r="Y60" i="1"/>
  <c r="Z60" i="1"/>
  <c r="AA60" i="1"/>
  <c r="AB60" i="1"/>
  <c r="AD60" i="1"/>
  <c r="AE60" i="1"/>
  <c r="AF60" i="1"/>
  <c r="AG60" i="1"/>
  <c r="W61" i="1"/>
  <c r="X61" i="1"/>
  <c r="Y61" i="1"/>
  <c r="Z61" i="1"/>
  <c r="AA61" i="1"/>
  <c r="AB61" i="1"/>
  <c r="AD61" i="1"/>
  <c r="AE61" i="1"/>
  <c r="AF61" i="1"/>
  <c r="AG61" i="1"/>
  <c r="W62" i="1"/>
  <c r="X62" i="1"/>
  <c r="Y62" i="1"/>
  <c r="Z62" i="1"/>
  <c r="AA62" i="1"/>
  <c r="AB62" i="1"/>
  <c r="AD62" i="1"/>
  <c r="AE62" i="1"/>
  <c r="AF62" i="1"/>
  <c r="AG62" i="1"/>
  <c r="W63" i="1"/>
  <c r="X63" i="1"/>
  <c r="Y63" i="1"/>
  <c r="Z63" i="1"/>
  <c r="AA63" i="1"/>
  <c r="AB63" i="1"/>
  <c r="AD63" i="1"/>
  <c r="AE63" i="1"/>
  <c r="AF63" i="1"/>
  <c r="AG63" i="1"/>
  <c r="W64" i="1"/>
  <c r="X64" i="1"/>
  <c r="Y64" i="1"/>
  <c r="Z64" i="1"/>
  <c r="AA64" i="1"/>
  <c r="AB64" i="1"/>
  <c r="AD64" i="1"/>
  <c r="AE64" i="1"/>
  <c r="AF64" i="1"/>
  <c r="AG64" i="1"/>
  <c r="W65" i="1"/>
  <c r="X65" i="1"/>
  <c r="Y65" i="1"/>
  <c r="Z65" i="1"/>
  <c r="AA65" i="1"/>
  <c r="AB65" i="1"/>
  <c r="AD65" i="1"/>
  <c r="AE65" i="1"/>
  <c r="AF65" i="1"/>
  <c r="AG65" i="1"/>
  <c r="W66" i="1"/>
  <c r="X66" i="1"/>
  <c r="Y66" i="1"/>
  <c r="Z66" i="1"/>
  <c r="AA66" i="1"/>
  <c r="AB66" i="1"/>
  <c r="AD66" i="1"/>
  <c r="AE66" i="1"/>
  <c r="AF66" i="1"/>
  <c r="AG66" i="1"/>
  <c r="W67" i="1"/>
  <c r="X67" i="1"/>
  <c r="Y67" i="1"/>
  <c r="Z67" i="1"/>
  <c r="AA67" i="1"/>
  <c r="AB67" i="1"/>
  <c r="AD67" i="1"/>
  <c r="AE67" i="1"/>
  <c r="AF67" i="1"/>
  <c r="AG67" i="1"/>
  <c r="W68" i="1"/>
  <c r="X68" i="1"/>
  <c r="Y68" i="1"/>
  <c r="Z68" i="1"/>
  <c r="AA68" i="1"/>
  <c r="AB68" i="1"/>
  <c r="AD68" i="1"/>
  <c r="AE68" i="1"/>
  <c r="AF68" i="1"/>
  <c r="AG68" i="1"/>
  <c r="W69" i="1"/>
  <c r="X69" i="1"/>
  <c r="Y69" i="1"/>
  <c r="Z69" i="1"/>
  <c r="AA69" i="1"/>
  <c r="AB69" i="1"/>
  <c r="AD69" i="1"/>
  <c r="AE69" i="1"/>
  <c r="AF69" i="1"/>
  <c r="AG69" i="1"/>
  <c r="W70" i="1"/>
  <c r="X70" i="1"/>
  <c r="Y70" i="1"/>
  <c r="Z70" i="1"/>
  <c r="AA70" i="1"/>
  <c r="AB70" i="1"/>
  <c r="AD70" i="1"/>
  <c r="AE70" i="1"/>
  <c r="AF70" i="1"/>
  <c r="AG70" i="1"/>
  <c r="W71" i="1"/>
  <c r="X71" i="1"/>
  <c r="Y71" i="1"/>
  <c r="Z71" i="1"/>
  <c r="AA71" i="1"/>
  <c r="AB71" i="1"/>
  <c r="AD71" i="1"/>
  <c r="AE71" i="1"/>
  <c r="AF71" i="1"/>
  <c r="AG71" i="1"/>
  <c r="W72" i="1"/>
  <c r="X72" i="1"/>
  <c r="Y72" i="1"/>
  <c r="Z72" i="1"/>
  <c r="AA72" i="1"/>
  <c r="AB72" i="1"/>
  <c r="AD72" i="1"/>
  <c r="AE72" i="1"/>
  <c r="AF72" i="1"/>
  <c r="AG72" i="1"/>
  <c r="W73" i="1"/>
  <c r="X73" i="1"/>
  <c r="Y73" i="1"/>
  <c r="Z73" i="1"/>
  <c r="AA73" i="1"/>
  <c r="AB73" i="1"/>
  <c r="AD73" i="1"/>
  <c r="AE73" i="1"/>
  <c r="AF73" i="1"/>
  <c r="AG73" i="1"/>
  <c r="W74" i="1"/>
  <c r="X74" i="1"/>
  <c r="Y74" i="1"/>
  <c r="Z74" i="1"/>
  <c r="AA74" i="1"/>
  <c r="AB74" i="1"/>
  <c r="AD74" i="1"/>
  <c r="AE74" i="1"/>
  <c r="AF74" i="1"/>
  <c r="AG74" i="1"/>
  <c r="W75" i="1"/>
  <c r="X75" i="1"/>
  <c r="Y75" i="1"/>
  <c r="Z75" i="1"/>
  <c r="AA75" i="1"/>
  <c r="AB75" i="1"/>
  <c r="AD75" i="1"/>
  <c r="AE75" i="1"/>
  <c r="AF75" i="1"/>
  <c r="AG75" i="1"/>
  <c r="W76" i="1"/>
  <c r="X76" i="1"/>
  <c r="Y76" i="1"/>
  <c r="Z76" i="1"/>
  <c r="AA76" i="1"/>
  <c r="AB76" i="1"/>
  <c r="AD76" i="1"/>
  <c r="AE76" i="1"/>
  <c r="AF76" i="1"/>
  <c r="AG76" i="1"/>
  <c r="W77" i="1"/>
  <c r="X77" i="1"/>
  <c r="Y77" i="1"/>
  <c r="Z77" i="1"/>
  <c r="AA77" i="1"/>
  <c r="AB77" i="1"/>
  <c r="AD77" i="1"/>
  <c r="AE77" i="1"/>
  <c r="AF77" i="1"/>
  <c r="AG77" i="1"/>
  <c r="W78" i="1"/>
  <c r="X78" i="1"/>
  <c r="Y78" i="1"/>
  <c r="Z78" i="1"/>
  <c r="AA78" i="1"/>
  <c r="AB78" i="1"/>
  <c r="AD78" i="1"/>
  <c r="AE78" i="1"/>
  <c r="AF78" i="1"/>
  <c r="AG78" i="1"/>
  <c r="W79" i="1"/>
  <c r="X79" i="1"/>
  <c r="Y79" i="1"/>
  <c r="Z79" i="1"/>
  <c r="AA79" i="1"/>
  <c r="AB79" i="1"/>
  <c r="AD79" i="1"/>
  <c r="AE79" i="1"/>
  <c r="AF79" i="1"/>
  <c r="AG79" i="1"/>
  <c r="W80" i="1"/>
  <c r="X80" i="1"/>
  <c r="Y80" i="1"/>
  <c r="Z80" i="1"/>
  <c r="AA80" i="1"/>
  <c r="AB80" i="1"/>
  <c r="AD80" i="1"/>
  <c r="AE80" i="1"/>
  <c r="AF80" i="1"/>
  <c r="AG80" i="1"/>
  <c r="W81" i="1"/>
  <c r="X81" i="1"/>
  <c r="Y81" i="1"/>
  <c r="Z81" i="1"/>
  <c r="AA81" i="1"/>
  <c r="AB81" i="1"/>
  <c r="AD81" i="1"/>
  <c r="AE81" i="1"/>
  <c r="AF81" i="1"/>
  <c r="AG81" i="1"/>
  <c r="W82" i="1"/>
  <c r="X82" i="1"/>
  <c r="Y82" i="1"/>
  <c r="Z82" i="1"/>
  <c r="AA82" i="1"/>
  <c r="AB82" i="1"/>
  <c r="AD82" i="1"/>
  <c r="AE82" i="1"/>
  <c r="AF82" i="1"/>
  <c r="AG82" i="1"/>
  <c r="W83" i="1"/>
  <c r="X83" i="1"/>
  <c r="Y83" i="1"/>
  <c r="Z83" i="1"/>
  <c r="AA83" i="1"/>
  <c r="AB83" i="1"/>
  <c r="AD83" i="1"/>
  <c r="AE83" i="1"/>
  <c r="AF83" i="1"/>
  <c r="AG83" i="1"/>
  <c r="W84" i="1"/>
  <c r="X84" i="1"/>
  <c r="Y84" i="1"/>
  <c r="Z84" i="1"/>
  <c r="AA84" i="1"/>
  <c r="AB84" i="1"/>
  <c r="AD84" i="1"/>
  <c r="AE84" i="1"/>
  <c r="AF84" i="1"/>
  <c r="AG84" i="1"/>
  <c r="W85" i="1"/>
  <c r="X85" i="1"/>
  <c r="Y85" i="1"/>
  <c r="Z85" i="1"/>
  <c r="AA85" i="1"/>
  <c r="AB85" i="1"/>
  <c r="AD85" i="1"/>
  <c r="AE85" i="1"/>
  <c r="AF85" i="1"/>
  <c r="AG85" i="1"/>
  <c r="W86" i="1"/>
  <c r="X86" i="1"/>
  <c r="Y86" i="1"/>
  <c r="Z86" i="1"/>
  <c r="AA86" i="1"/>
  <c r="AB86" i="1"/>
  <c r="AD86" i="1"/>
  <c r="AE86" i="1"/>
  <c r="AF86" i="1"/>
  <c r="AG86" i="1"/>
  <c r="W87" i="1"/>
  <c r="X87" i="1"/>
  <c r="Y87" i="1"/>
  <c r="Z87" i="1"/>
  <c r="AA87" i="1"/>
  <c r="AB87" i="1"/>
  <c r="AD87" i="1"/>
  <c r="AE87" i="1"/>
  <c r="AF87" i="1"/>
  <c r="AG87" i="1"/>
  <c r="W88" i="1"/>
  <c r="X88" i="1"/>
  <c r="Y88" i="1"/>
  <c r="Z88" i="1"/>
  <c r="AA88" i="1"/>
  <c r="AB88" i="1"/>
  <c r="AD88" i="1"/>
  <c r="AE88" i="1"/>
  <c r="AF88" i="1"/>
  <c r="AG88" i="1"/>
  <c r="W89" i="1"/>
  <c r="X89" i="1"/>
  <c r="Y89" i="1"/>
  <c r="Z89" i="1"/>
  <c r="AA89" i="1"/>
  <c r="AB89" i="1"/>
  <c r="AD89" i="1"/>
  <c r="AE89" i="1"/>
  <c r="AF89" i="1"/>
  <c r="AG89" i="1"/>
  <c r="W90" i="1"/>
  <c r="X90" i="1"/>
  <c r="Y90" i="1"/>
  <c r="Z90" i="1"/>
  <c r="AA90" i="1"/>
  <c r="AB90" i="1"/>
  <c r="AD90" i="1"/>
  <c r="AE90" i="1"/>
  <c r="AF90" i="1"/>
  <c r="AG90" i="1"/>
  <c r="W91" i="1"/>
  <c r="X91" i="1"/>
  <c r="Y91" i="1"/>
  <c r="Z91" i="1"/>
  <c r="AA91" i="1"/>
  <c r="AB91" i="1"/>
  <c r="AD91" i="1"/>
  <c r="AE91" i="1"/>
  <c r="AF91" i="1"/>
  <c r="AG91" i="1"/>
  <c r="W92" i="1"/>
  <c r="X92" i="1"/>
  <c r="Y92" i="1"/>
  <c r="Z92" i="1"/>
  <c r="AA92" i="1"/>
  <c r="AB92" i="1"/>
  <c r="AD92" i="1"/>
  <c r="AE92" i="1"/>
  <c r="AF92" i="1"/>
  <c r="AG92" i="1"/>
  <c r="W93" i="1"/>
  <c r="X93" i="1"/>
  <c r="Y93" i="1"/>
  <c r="Z93" i="1"/>
  <c r="AA93" i="1"/>
  <c r="AB93" i="1"/>
  <c r="AD93" i="1"/>
  <c r="AE93" i="1"/>
  <c r="AF93" i="1"/>
  <c r="AG93" i="1"/>
  <c r="W94" i="1"/>
  <c r="X94" i="1"/>
  <c r="Y94" i="1"/>
  <c r="Z94" i="1"/>
  <c r="AA94" i="1"/>
  <c r="AB94" i="1"/>
  <c r="AD94" i="1"/>
  <c r="AE94" i="1"/>
  <c r="AF94" i="1"/>
  <c r="AG94" i="1"/>
  <c r="W95" i="1"/>
  <c r="X95" i="1"/>
  <c r="Y95" i="1"/>
  <c r="Z95" i="1"/>
  <c r="AA95" i="1"/>
  <c r="AB95" i="1"/>
  <c r="AD95" i="1"/>
  <c r="AE95" i="1"/>
  <c r="AF95" i="1"/>
  <c r="AG95" i="1"/>
  <c r="W96" i="1"/>
  <c r="X96" i="1"/>
  <c r="Y96" i="1"/>
  <c r="Z96" i="1"/>
  <c r="AA96" i="1"/>
  <c r="AB96" i="1"/>
  <c r="AD96" i="1"/>
  <c r="AE96" i="1"/>
  <c r="AF96" i="1"/>
  <c r="AG96" i="1"/>
  <c r="W97" i="1"/>
  <c r="X97" i="1"/>
  <c r="Y97" i="1"/>
  <c r="Z97" i="1"/>
  <c r="AA97" i="1"/>
  <c r="AB97" i="1"/>
  <c r="AD97" i="1"/>
  <c r="AE97" i="1"/>
  <c r="AF97" i="1"/>
  <c r="AG97" i="1"/>
  <c r="W98" i="1"/>
  <c r="X98" i="1"/>
  <c r="Y98" i="1"/>
  <c r="Z98" i="1"/>
  <c r="AA98" i="1"/>
  <c r="AB98" i="1"/>
  <c r="AD98" i="1"/>
  <c r="AE98" i="1"/>
  <c r="AF98" i="1"/>
  <c r="AG98" i="1"/>
  <c r="W99" i="1"/>
  <c r="X99" i="1"/>
  <c r="Y99" i="1"/>
  <c r="Z99" i="1"/>
  <c r="AA99" i="1"/>
  <c r="AB99" i="1"/>
  <c r="AD99" i="1"/>
  <c r="AE99" i="1"/>
  <c r="AF99" i="1"/>
  <c r="AG99" i="1"/>
  <c r="W100" i="1"/>
  <c r="X100" i="1"/>
  <c r="Y100" i="1"/>
  <c r="Z100" i="1"/>
  <c r="AA100" i="1"/>
  <c r="AB100" i="1"/>
  <c r="AD100" i="1"/>
  <c r="AE100" i="1"/>
  <c r="AF100" i="1"/>
  <c r="AG100" i="1"/>
  <c r="W101" i="1"/>
  <c r="X101" i="1"/>
  <c r="Y101" i="1"/>
  <c r="Z101" i="1"/>
  <c r="AA101" i="1"/>
  <c r="AB101" i="1"/>
  <c r="AD101" i="1"/>
  <c r="AE101" i="1"/>
  <c r="AF101" i="1"/>
  <c r="AG101" i="1"/>
  <c r="W102" i="1"/>
  <c r="X102" i="1"/>
  <c r="Y102" i="1"/>
  <c r="Z102" i="1"/>
  <c r="AA102" i="1"/>
  <c r="AB102" i="1"/>
  <c r="AD102" i="1"/>
  <c r="AE102" i="1"/>
  <c r="AF102" i="1"/>
  <c r="AG102" i="1"/>
  <c r="W103" i="1"/>
  <c r="X103" i="1"/>
  <c r="Y103" i="1"/>
  <c r="Z103" i="1"/>
  <c r="AA103" i="1"/>
  <c r="AB103" i="1"/>
  <c r="AD103" i="1"/>
  <c r="AE103" i="1"/>
  <c r="AF103" i="1"/>
  <c r="AG103" i="1"/>
  <c r="W104" i="1"/>
  <c r="X104" i="1"/>
  <c r="Y104" i="1"/>
  <c r="Z104" i="1"/>
  <c r="AA104" i="1"/>
  <c r="AB104" i="1"/>
  <c r="AD104" i="1"/>
  <c r="AE104" i="1"/>
  <c r="AF104" i="1"/>
  <c r="AG104" i="1"/>
  <c r="W105" i="1"/>
  <c r="X105" i="1"/>
  <c r="Y105" i="1"/>
  <c r="Z105" i="1"/>
  <c r="AA105" i="1"/>
  <c r="AB105" i="1"/>
  <c r="AD105" i="1"/>
  <c r="AE105" i="1"/>
  <c r="AF105" i="1"/>
  <c r="AG105" i="1"/>
  <c r="W106" i="1"/>
  <c r="X106" i="1"/>
  <c r="Y106" i="1"/>
  <c r="Z106" i="1"/>
  <c r="AA106" i="1"/>
  <c r="AB106" i="1"/>
  <c r="AD106" i="1"/>
  <c r="AE106" i="1"/>
  <c r="AF106" i="1"/>
  <c r="AG106" i="1"/>
  <c r="W107" i="1"/>
  <c r="X107" i="1"/>
  <c r="Y107" i="1"/>
  <c r="Z107" i="1"/>
  <c r="AA107" i="1"/>
  <c r="AB107" i="1"/>
  <c r="AD107" i="1"/>
  <c r="AE107" i="1"/>
  <c r="AF107" i="1"/>
  <c r="AG107" i="1"/>
  <c r="W108" i="1"/>
  <c r="X108" i="1"/>
  <c r="Y108" i="1"/>
  <c r="Z108" i="1"/>
  <c r="AA108" i="1"/>
  <c r="AB108" i="1"/>
  <c r="AD108" i="1"/>
  <c r="AE108" i="1"/>
  <c r="AF108" i="1"/>
  <c r="AG108" i="1"/>
  <c r="W109" i="1"/>
  <c r="X109" i="1"/>
  <c r="Y109" i="1"/>
  <c r="Z109" i="1"/>
  <c r="AA109" i="1"/>
  <c r="AB109" i="1"/>
  <c r="AD109" i="1"/>
  <c r="AE109" i="1"/>
  <c r="AF109" i="1"/>
  <c r="AG109" i="1"/>
  <c r="W110" i="1"/>
  <c r="X110" i="1"/>
  <c r="Y110" i="1"/>
  <c r="Z110" i="1"/>
  <c r="AA110" i="1"/>
  <c r="AB110" i="1"/>
  <c r="AD110" i="1"/>
  <c r="AE110" i="1"/>
  <c r="AF110" i="1"/>
  <c r="AG110" i="1"/>
  <c r="W111" i="1"/>
  <c r="X111" i="1"/>
  <c r="Y111" i="1"/>
  <c r="Z111" i="1"/>
  <c r="AA111" i="1"/>
  <c r="AB111" i="1"/>
  <c r="AD111" i="1"/>
  <c r="AE111" i="1"/>
  <c r="AF111" i="1"/>
  <c r="AG111" i="1"/>
  <c r="W112" i="1"/>
  <c r="X112" i="1"/>
  <c r="Y112" i="1"/>
  <c r="Z112" i="1"/>
  <c r="AA112" i="1"/>
  <c r="AB112" i="1"/>
  <c r="AD112" i="1"/>
  <c r="AE112" i="1"/>
  <c r="AF112" i="1"/>
  <c r="AG112" i="1"/>
  <c r="W113" i="1"/>
  <c r="X113" i="1"/>
  <c r="Y113" i="1"/>
  <c r="Z113" i="1"/>
  <c r="AA113" i="1"/>
  <c r="AB113" i="1"/>
  <c r="AD113" i="1"/>
  <c r="AE113" i="1"/>
  <c r="AF113" i="1"/>
  <c r="AG113" i="1"/>
  <c r="W114" i="1"/>
  <c r="X114" i="1"/>
  <c r="Y114" i="1"/>
  <c r="Z114" i="1"/>
  <c r="AA114" i="1"/>
  <c r="AB114" i="1"/>
  <c r="AD114" i="1"/>
  <c r="AE114" i="1"/>
  <c r="AF114" i="1"/>
  <c r="AG114" i="1"/>
  <c r="W115" i="1"/>
  <c r="X115" i="1"/>
  <c r="Y115" i="1"/>
  <c r="Z115" i="1"/>
  <c r="AA115" i="1"/>
  <c r="AB115" i="1"/>
  <c r="AD115" i="1"/>
  <c r="AE115" i="1"/>
  <c r="AF115" i="1"/>
  <c r="AG115" i="1"/>
  <c r="W116" i="1"/>
  <c r="X116" i="1"/>
  <c r="Y116" i="1"/>
  <c r="Z116" i="1"/>
  <c r="AA116" i="1"/>
  <c r="AB116" i="1"/>
  <c r="AD116" i="1"/>
  <c r="AE116" i="1"/>
  <c r="AF116" i="1"/>
  <c r="AG116" i="1"/>
  <c r="W117" i="1"/>
  <c r="X117" i="1"/>
  <c r="Y117" i="1"/>
  <c r="Z117" i="1"/>
  <c r="AA117" i="1"/>
  <c r="AB117" i="1"/>
  <c r="AD117" i="1"/>
  <c r="AE117" i="1"/>
  <c r="AF117" i="1"/>
  <c r="AG117" i="1"/>
  <c r="W118" i="1"/>
  <c r="X118" i="1"/>
  <c r="Y118" i="1"/>
  <c r="Z118" i="1"/>
  <c r="AA118" i="1"/>
  <c r="AB118" i="1"/>
  <c r="AD118" i="1"/>
  <c r="AE118" i="1"/>
  <c r="AF118" i="1"/>
  <c r="AG118" i="1"/>
  <c r="W119" i="1"/>
  <c r="X119" i="1"/>
  <c r="Y119" i="1"/>
  <c r="Z119" i="1"/>
  <c r="AA119" i="1"/>
  <c r="AB119" i="1"/>
  <c r="AD119" i="1"/>
  <c r="AE119" i="1"/>
  <c r="AF119" i="1"/>
  <c r="AG119" i="1"/>
  <c r="W120" i="1"/>
  <c r="X120" i="1"/>
  <c r="Y120" i="1"/>
  <c r="Z120" i="1"/>
  <c r="AA120" i="1"/>
  <c r="AB120" i="1"/>
  <c r="AD120" i="1"/>
  <c r="AE120" i="1"/>
  <c r="AF120" i="1"/>
  <c r="AG120" i="1"/>
  <c r="W121" i="1"/>
  <c r="X121" i="1"/>
  <c r="Y121" i="1"/>
  <c r="Z121" i="1"/>
  <c r="AA121" i="1"/>
  <c r="AB121" i="1"/>
  <c r="AD121" i="1"/>
  <c r="AE121" i="1"/>
  <c r="AF121" i="1"/>
  <c r="AG121" i="1"/>
  <c r="W122" i="1"/>
  <c r="X122" i="1"/>
  <c r="Y122" i="1"/>
  <c r="Z122" i="1"/>
  <c r="AA122" i="1"/>
  <c r="AB122" i="1"/>
  <c r="AD122" i="1"/>
  <c r="AE122" i="1"/>
  <c r="AF122" i="1"/>
  <c r="AG122" i="1"/>
  <c r="W123" i="1"/>
  <c r="X123" i="1"/>
  <c r="Y123" i="1"/>
  <c r="Z123" i="1"/>
  <c r="AA123" i="1"/>
  <c r="AB123" i="1"/>
  <c r="AD123" i="1"/>
  <c r="AE123" i="1"/>
  <c r="AF123" i="1"/>
  <c r="AG123" i="1"/>
  <c r="W124" i="1"/>
  <c r="X124" i="1"/>
  <c r="Y124" i="1"/>
  <c r="Z124" i="1"/>
  <c r="AA124" i="1"/>
  <c r="AB124" i="1"/>
  <c r="AD124" i="1"/>
  <c r="AE124" i="1"/>
  <c r="AF124" i="1"/>
  <c r="AG124" i="1"/>
  <c r="W125" i="1"/>
  <c r="X125" i="1"/>
  <c r="Y125" i="1"/>
  <c r="Z125" i="1"/>
  <c r="AA125" i="1"/>
  <c r="AB125" i="1"/>
  <c r="AD125" i="1"/>
  <c r="AE125" i="1"/>
  <c r="AF125" i="1"/>
  <c r="AG125" i="1"/>
  <c r="W126" i="1"/>
  <c r="X126" i="1"/>
  <c r="Y126" i="1"/>
  <c r="Z126" i="1"/>
  <c r="AA126" i="1"/>
  <c r="AB126" i="1"/>
  <c r="AD126" i="1"/>
  <c r="AE126" i="1"/>
  <c r="AF126" i="1"/>
  <c r="AG126" i="1"/>
  <c r="W127" i="1"/>
  <c r="X127" i="1"/>
  <c r="Y127" i="1"/>
  <c r="Z127" i="1"/>
  <c r="AA127" i="1"/>
  <c r="AB127" i="1"/>
  <c r="AD127" i="1"/>
  <c r="AE127" i="1"/>
  <c r="AF127" i="1"/>
  <c r="AG127" i="1"/>
  <c r="W128" i="1"/>
  <c r="X128" i="1"/>
  <c r="Y128" i="1"/>
  <c r="Z128" i="1"/>
  <c r="AA128" i="1"/>
  <c r="AB128" i="1"/>
  <c r="AD128" i="1"/>
  <c r="AE128" i="1"/>
  <c r="AF128" i="1"/>
  <c r="AG128" i="1"/>
  <c r="W129" i="1"/>
  <c r="X129" i="1"/>
  <c r="Y129" i="1"/>
  <c r="Z129" i="1"/>
  <c r="AA129" i="1"/>
  <c r="AB129" i="1"/>
  <c r="AD129" i="1"/>
  <c r="AE129" i="1"/>
  <c r="AF129" i="1"/>
  <c r="AG129" i="1"/>
  <c r="W130" i="1"/>
  <c r="X130" i="1"/>
  <c r="Y130" i="1"/>
  <c r="Z130" i="1"/>
  <c r="AA130" i="1"/>
  <c r="AB130" i="1"/>
  <c r="AD130" i="1"/>
  <c r="AE130" i="1"/>
  <c r="AF130" i="1"/>
  <c r="AG130" i="1"/>
  <c r="W131" i="1"/>
  <c r="X131" i="1"/>
  <c r="Y131" i="1"/>
  <c r="Z131" i="1"/>
  <c r="AA131" i="1"/>
  <c r="AB131" i="1"/>
  <c r="AD131" i="1"/>
  <c r="AE131" i="1"/>
  <c r="AF131" i="1"/>
  <c r="AG131" i="1"/>
  <c r="W132" i="1"/>
  <c r="X132" i="1"/>
  <c r="Y132" i="1"/>
  <c r="Z132" i="1"/>
  <c r="AA132" i="1"/>
  <c r="AB132" i="1"/>
  <c r="AD132" i="1"/>
  <c r="AE132" i="1"/>
  <c r="AF132" i="1"/>
  <c r="AG132" i="1"/>
  <c r="W133" i="1"/>
  <c r="X133" i="1"/>
  <c r="Y133" i="1"/>
  <c r="Z133" i="1"/>
  <c r="AA133" i="1"/>
  <c r="AB133" i="1"/>
  <c r="AD133" i="1"/>
  <c r="AE133" i="1"/>
  <c r="AF133" i="1"/>
  <c r="AG133" i="1"/>
  <c r="W134" i="1"/>
  <c r="X134" i="1"/>
  <c r="Y134" i="1"/>
  <c r="Z134" i="1"/>
  <c r="AA134" i="1"/>
  <c r="AB134" i="1"/>
  <c r="AD134" i="1"/>
  <c r="AE134" i="1"/>
  <c r="AF134" i="1"/>
  <c r="AG134" i="1"/>
  <c r="W135" i="1"/>
  <c r="X135" i="1"/>
  <c r="Y135" i="1"/>
  <c r="Z135" i="1"/>
  <c r="AA135" i="1"/>
  <c r="AB135" i="1"/>
  <c r="AD135" i="1"/>
  <c r="AE135" i="1"/>
  <c r="AF135" i="1"/>
  <c r="AG135" i="1"/>
  <c r="W136" i="1"/>
  <c r="X136" i="1"/>
  <c r="Y136" i="1"/>
  <c r="Z136" i="1"/>
  <c r="AA136" i="1"/>
  <c r="AB136" i="1"/>
  <c r="AD136" i="1"/>
  <c r="AE136" i="1"/>
  <c r="AF136" i="1"/>
  <c r="AG136" i="1"/>
  <c r="W137" i="1"/>
  <c r="X137" i="1"/>
  <c r="Y137" i="1"/>
  <c r="Z137" i="1"/>
  <c r="AA137" i="1"/>
  <c r="AB137" i="1"/>
  <c r="AD137" i="1"/>
  <c r="AE137" i="1"/>
  <c r="AF137" i="1"/>
  <c r="AG137" i="1"/>
  <c r="W138" i="1"/>
  <c r="X138" i="1"/>
  <c r="Y138" i="1"/>
  <c r="Z138" i="1"/>
  <c r="AA138" i="1"/>
  <c r="AB138" i="1"/>
  <c r="AD138" i="1"/>
  <c r="AE138" i="1"/>
  <c r="AF138" i="1"/>
  <c r="AG138" i="1"/>
  <c r="W139" i="1"/>
  <c r="X139" i="1"/>
  <c r="Y139" i="1"/>
  <c r="Z139" i="1"/>
  <c r="AA139" i="1"/>
  <c r="AB139" i="1"/>
  <c r="AD139" i="1"/>
  <c r="AE139" i="1"/>
  <c r="AF139" i="1"/>
  <c r="AG139" i="1"/>
  <c r="W140" i="1"/>
  <c r="X140" i="1"/>
  <c r="Y140" i="1"/>
  <c r="Z140" i="1"/>
  <c r="AA140" i="1"/>
  <c r="AB140" i="1"/>
  <c r="AD140" i="1"/>
  <c r="AE140" i="1"/>
  <c r="AF140" i="1"/>
  <c r="AG140" i="1"/>
  <c r="W141" i="1"/>
  <c r="X141" i="1"/>
  <c r="Y141" i="1"/>
  <c r="Z141" i="1"/>
  <c r="AA141" i="1"/>
  <c r="AB141" i="1"/>
  <c r="AD141" i="1"/>
  <c r="AE141" i="1"/>
  <c r="AF141" i="1"/>
  <c r="AG141" i="1"/>
  <c r="W142" i="1"/>
  <c r="X142" i="1"/>
  <c r="Y142" i="1"/>
  <c r="Z142" i="1"/>
  <c r="AA142" i="1"/>
  <c r="AB142" i="1"/>
  <c r="AD142" i="1"/>
  <c r="AE142" i="1"/>
  <c r="AF142" i="1"/>
  <c r="AG142" i="1"/>
  <c r="W143" i="1"/>
  <c r="X143" i="1"/>
  <c r="Y143" i="1"/>
  <c r="Z143" i="1"/>
  <c r="AA143" i="1"/>
  <c r="AB143" i="1"/>
  <c r="AD143" i="1"/>
  <c r="AE143" i="1"/>
  <c r="AF143" i="1"/>
  <c r="AG143" i="1"/>
  <c r="W144" i="1"/>
  <c r="X144" i="1"/>
  <c r="Y144" i="1"/>
  <c r="Z144" i="1"/>
  <c r="AA144" i="1"/>
  <c r="AB144" i="1"/>
  <c r="AD144" i="1"/>
  <c r="AE144" i="1"/>
  <c r="AF144" i="1"/>
  <c r="AG144" i="1"/>
  <c r="W145" i="1"/>
  <c r="X145" i="1"/>
  <c r="Y145" i="1"/>
  <c r="Z145" i="1"/>
  <c r="AA145" i="1"/>
  <c r="AB145" i="1"/>
  <c r="AD145" i="1"/>
  <c r="AE145" i="1"/>
  <c r="AF145" i="1"/>
  <c r="AG145" i="1"/>
  <c r="W146" i="1"/>
  <c r="X146" i="1"/>
  <c r="Y146" i="1"/>
  <c r="Z146" i="1"/>
  <c r="AA146" i="1"/>
  <c r="AB146" i="1"/>
  <c r="AD146" i="1"/>
  <c r="AE146" i="1"/>
  <c r="AF146" i="1"/>
  <c r="AG146" i="1"/>
  <c r="W147" i="1"/>
  <c r="X147" i="1"/>
  <c r="Y147" i="1"/>
  <c r="Z147" i="1"/>
  <c r="AA147" i="1"/>
  <c r="AB147" i="1"/>
  <c r="AD147" i="1"/>
  <c r="AE147" i="1"/>
  <c r="AF147" i="1"/>
  <c r="AG147" i="1"/>
  <c r="W148" i="1"/>
  <c r="X148" i="1"/>
  <c r="Y148" i="1"/>
  <c r="Z148" i="1"/>
  <c r="AA148" i="1"/>
  <c r="AB148" i="1"/>
  <c r="AD148" i="1"/>
  <c r="AE148" i="1"/>
  <c r="AF148" i="1"/>
  <c r="AG148" i="1"/>
  <c r="W149" i="1"/>
  <c r="X149" i="1"/>
  <c r="Y149" i="1"/>
  <c r="Z149" i="1"/>
  <c r="AA149" i="1"/>
  <c r="AB149" i="1"/>
  <c r="AD149" i="1"/>
  <c r="AE149" i="1"/>
  <c r="AF149" i="1"/>
  <c r="AG149" i="1"/>
  <c r="W150" i="1"/>
  <c r="X150" i="1"/>
  <c r="Y150" i="1"/>
  <c r="Z150" i="1"/>
  <c r="AA150" i="1"/>
  <c r="AB150" i="1"/>
  <c r="AD150" i="1"/>
  <c r="AE150" i="1"/>
  <c r="AF150" i="1"/>
  <c r="AG150" i="1"/>
  <c r="W151" i="1"/>
  <c r="X151" i="1"/>
  <c r="Y151" i="1"/>
  <c r="Z151" i="1"/>
  <c r="AA151" i="1"/>
  <c r="AB151" i="1"/>
  <c r="AD151" i="1"/>
  <c r="AE151" i="1"/>
  <c r="AF151" i="1"/>
  <c r="AG151" i="1"/>
  <c r="W152" i="1"/>
  <c r="X152" i="1"/>
  <c r="Y152" i="1"/>
  <c r="Z152" i="1"/>
  <c r="AA152" i="1"/>
  <c r="AB152" i="1"/>
  <c r="AD152" i="1"/>
  <c r="AE152" i="1"/>
  <c r="AF152" i="1"/>
  <c r="AG152" i="1"/>
  <c r="W153" i="1"/>
  <c r="X153" i="1"/>
  <c r="Y153" i="1"/>
  <c r="Z153" i="1"/>
  <c r="AA153" i="1"/>
  <c r="AB153" i="1"/>
  <c r="AD153" i="1"/>
  <c r="AE153" i="1"/>
  <c r="AF153" i="1"/>
  <c r="AG153" i="1"/>
  <c r="W154" i="1"/>
  <c r="X154" i="1"/>
  <c r="Y154" i="1"/>
  <c r="Z154" i="1"/>
  <c r="AA154" i="1"/>
  <c r="AB154" i="1"/>
  <c r="AD154" i="1"/>
  <c r="AE154" i="1"/>
  <c r="AF154" i="1"/>
  <c r="AG154" i="1"/>
  <c r="W155" i="1"/>
  <c r="X155" i="1"/>
  <c r="Y155" i="1"/>
  <c r="Z155" i="1"/>
  <c r="AA155" i="1"/>
  <c r="AB155" i="1"/>
  <c r="AD155" i="1"/>
  <c r="AE155" i="1"/>
  <c r="AF155" i="1"/>
  <c r="AG155" i="1"/>
  <c r="W156" i="1"/>
  <c r="X156" i="1"/>
  <c r="Y156" i="1"/>
  <c r="Z156" i="1"/>
  <c r="AA156" i="1"/>
  <c r="AB156" i="1"/>
  <c r="AD156" i="1"/>
  <c r="AE156" i="1"/>
  <c r="AF156" i="1"/>
  <c r="AG156" i="1"/>
  <c r="W157" i="1"/>
  <c r="X157" i="1"/>
  <c r="Y157" i="1"/>
  <c r="Z157" i="1"/>
  <c r="AA157" i="1"/>
  <c r="AB157" i="1"/>
  <c r="AD157" i="1"/>
  <c r="AE157" i="1"/>
  <c r="AF157" i="1"/>
  <c r="AG157" i="1"/>
  <c r="W158" i="1"/>
  <c r="X158" i="1"/>
  <c r="Y158" i="1"/>
  <c r="Z158" i="1"/>
  <c r="AA158" i="1"/>
  <c r="AB158" i="1"/>
  <c r="AD158" i="1"/>
  <c r="AE158" i="1"/>
  <c r="AF158" i="1"/>
  <c r="AG158" i="1"/>
  <c r="W159" i="1"/>
  <c r="X159" i="1"/>
  <c r="Y159" i="1"/>
  <c r="Z159" i="1"/>
  <c r="AA159" i="1"/>
  <c r="AB159" i="1"/>
  <c r="AD159" i="1"/>
  <c r="AE159" i="1"/>
  <c r="AF159" i="1"/>
  <c r="AG159" i="1"/>
  <c r="W160" i="1"/>
  <c r="X160" i="1"/>
  <c r="Y160" i="1"/>
  <c r="Z160" i="1"/>
  <c r="AA160" i="1"/>
  <c r="AB160" i="1"/>
  <c r="AD160" i="1"/>
  <c r="AE160" i="1"/>
  <c r="AF160" i="1"/>
  <c r="AG160" i="1"/>
  <c r="W161" i="1"/>
  <c r="X161" i="1"/>
  <c r="Y161" i="1"/>
  <c r="Z161" i="1"/>
  <c r="AA161" i="1"/>
  <c r="AB161" i="1"/>
  <c r="AD161" i="1"/>
  <c r="AE161" i="1"/>
  <c r="AF161" i="1"/>
  <c r="AG161" i="1"/>
  <c r="W162" i="1"/>
  <c r="X162" i="1"/>
  <c r="Y162" i="1"/>
  <c r="Z162" i="1"/>
  <c r="AA162" i="1"/>
  <c r="AB162" i="1"/>
  <c r="AD162" i="1"/>
  <c r="AE162" i="1"/>
  <c r="AF162" i="1"/>
  <c r="AG162" i="1"/>
  <c r="W163" i="1"/>
  <c r="X163" i="1"/>
  <c r="Y163" i="1"/>
  <c r="Z163" i="1"/>
  <c r="AA163" i="1"/>
  <c r="AB163" i="1"/>
  <c r="AD163" i="1"/>
  <c r="AE163" i="1"/>
  <c r="AF163" i="1"/>
  <c r="AG163" i="1"/>
  <c r="W164" i="1"/>
  <c r="X164" i="1"/>
  <c r="Y164" i="1"/>
  <c r="Z164" i="1"/>
  <c r="AA164" i="1"/>
  <c r="AB164" i="1"/>
  <c r="AD164" i="1"/>
  <c r="AE164" i="1"/>
  <c r="AF164" i="1"/>
  <c r="AG164" i="1"/>
  <c r="W165" i="1"/>
  <c r="X165" i="1"/>
  <c r="Y165" i="1"/>
  <c r="Z165" i="1"/>
  <c r="AA165" i="1"/>
  <c r="AB165" i="1"/>
  <c r="AD165" i="1"/>
  <c r="AE165" i="1"/>
  <c r="AF165" i="1"/>
  <c r="AG165" i="1"/>
  <c r="W166" i="1"/>
  <c r="X166" i="1"/>
  <c r="Y166" i="1"/>
  <c r="Z166" i="1"/>
  <c r="AA166" i="1"/>
  <c r="AB166" i="1"/>
  <c r="AD166" i="1"/>
  <c r="AE166" i="1"/>
  <c r="AF166" i="1"/>
  <c r="AG166" i="1"/>
  <c r="W167" i="1"/>
  <c r="X167" i="1"/>
  <c r="Y167" i="1"/>
  <c r="Z167" i="1"/>
  <c r="AA167" i="1"/>
  <c r="AB167" i="1"/>
  <c r="AD167" i="1"/>
  <c r="AE167" i="1"/>
  <c r="AF167" i="1"/>
  <c r="AG167" i="1"/>
  <c r="W168" i="1"/>
  <c r="X168" i="1"/>
  <c r="Y168" i="1"/>
  <c r="Z168" i="1"/>
  <c r="AA168" i="1"/>
  <c r="AB168" i="1"/>
  <c r="AD168" i="1"/>
  <c r="AE168" i="1"/>
  <c r="AF168" i="1"/>
  <c r="AG168" i="1"/>
  <c r="W169" i="1"/>
  <c r="X169" i="1"/>
  <c r="Y169" i="1"/>
  <c r="Z169" i="1"/>
  <c r="AA169" i="1"/>
  <c r="AB169" i="1"/>
  <c r="AD169" i="1"/>
  <c r="AE169" i="1"/>
  <c r="AF169" i="1"/>
  <c r="AG169" i="1"/>
  <c r="W170" i="1"/>
  <c r="X170" i="1"/>
  <c r="Y170" i="1"/>
  <c r="Z170" i="1"/>
  <c r="AA170" i="1"/>
  <c r="AB170" i="1"/>
  <c r="AD170" i="1"/>
  <c r="AE170" i="1"/>
  <c r="AF170" i="1"/>
  <c r="AG170" i="1"/>
  <c r="W171" i="1"/>
  <c r="X171" i="1"/>
  <c r="Y171" i="1"/>
  <c r="Z171" i="1"/>
  <c r="AA171" i="1"/>
  <c r="AB171" i="1"/>
  <c r="AD171" i="1"/>
  <c r="AE171" i="1"/>
  <c r="AF171" i="1"/>
  <c r="AG171" i="1"/>
  <c r="W172" i="1"/>
  <c r="X172" i="1"/>
  <c r="Y172" i="1"/>
  <c r="Z172" i="1"/>
  <c r="AA172" i="1"/>
  <c r="AB172" i="1"/>
  <c r="AD172" i="1"/>
  <c r="AE172" i="1"/>
  <c r="AF172" i="1"/>
  <c r="AG172" i="1"/>
  <c r="W173" i="1"/>
  <c r="X173" i="1"/>
  <c r="Y173" i="1"/>
  <c r="Z173" i="1"/>
  <c r="AA173" i="1"/>
  <c r="AB173" i="1"/>
  <c r="AD173" i="1"/>
  <c r="AE173" i="1"/>
  <c r="AF173" i="1"/>
  <c r="AG173" i="1"/>
  <c r="W174" i="1"/>
  <c r="X174" i="1"/>
  <c r="Y174" i="1"/>
  <c r="Z174" i="1"/>
  <c r="AA174" i="1"/>
  <c r="AB174" i="1"/>
  <c r="AD174" i="1"/>
  <c r="AE174" i="1"/>
  <c r="AF174" i="1"/>
  <c r="AG174" i="1"/>
  <c r="W175" i="1"/>
  <c r="X175" i="1"/>
  <c r="Y175" i="1"/>
  <c r="Z175" i="1"/>
  <c r="AA175" i="1"/>
  <c r="AB175" i="1"/>
  <c r="AD175" i="1"/>
  <c r="AE175" i="1"/>
  <c r="AF175" i="1"/>
  <c r="AG175" i="1"/>
  <c r="W176" i="1"/>
  <c r="X176" i="1"/>
  <c r="Y176" i="1"/>
  <c r="Z176" i="1"/>
  <c r="AA176" i="1"/>
  <c r="AB176" i="1"/>
  <c r="AD176" i="1"/>
  <c r="AE176" i="1"/>
  <c r="AF176" i="1"/>
  <c r="AG176" i="1"/>
  <c r="W177" i="1"/>
  <c r="X177" i="1"/>
  <c r="Y177" i="1"/>
  <c r="Z177" i="1"/>
  <c r="AA177" i="1"/>
  <c r="AB177" i="1"/>
  <c r="AD177" i="1"/>
  <c r="AE177" i="1"/>
  <c r="AF177" i="1"/>
  <c r="AG177" i="1"/>
  <c r="W178" i="1"/>
  <c r="X178" i="1"/>
  <c r="Y178" i="1"/>
  <c r="Z178" i="1"/>
  <c r="AA178" i="1"/>
  <c r="AB178" i="1"/>
  <c r="AD178" i="1"/>
  <c r="AE178" i="1"/>
  <c r="AF178" i="1"/>
  <c r="AG178" i="1"/>
  <c r="W179" i="1"/>
  <c r="X179" i="1"/>
  <c r="Y179" i="1"/>
  <c r="Z179" i="1"/>
  <c r="AA179" i="1"/>
  <c r="AB179" i="1"/>
  <c r="AD179" i="1"/>
  <c r="AE179" i="1"/>
  <c r="AF179" i="1"/>
  <c r="AG179" i="1"/>
  <c r="W180" i="1"/>
  <c r="X180" i="1"/>
  <c r="Y180" i="1"/>
  <c r="Z180" i="1"/>
  <c r="AA180" i="1"/>
  <c r="AB180" i="1"/>
  <c r="AD180" i="1"/>
  <c r="AE180" i="1"/>
  <c r="AF180" i="1"/>
  <c r="AG180" i="1"/>
  <c r="W181" i="1"/>
  <c r="X181" i="1"/>
  <c r="Y181" i="1"/>
  <c r="Z181" i="1"/>
  <c r="AA181" i="1"/>
  <c r="AB181" i="1"/>
  <c r="AD181" i="1"/>
  <c r="AE181" i="1"/>
  <c r="AF181" i="1"/>
  <c r="AG181" i="1"/>
  <c r="W182" i="1"/>
  <c r="X182" i="1"/>
  <c r="Y182" i="1"/>
  <c r="Z182" i="1"/>
  <c r="AA182" i="1"/>
  <c r="AB182" i="1"/>
  <c r="AD182" i="1"/>
  <c r="AE182" i="1"/>
  <c r="AF182" i="1"/>
  <c r="AG182" i="1"/>
  <c r="W183" i="1"/>
  <c r="X183" i="1"/>
  <c r="Y183" i="1"/>
  <c r="Z183" i="1"/>
  <c r="AA183" i="1"/>
  <c r="AB183" i="1"/>
  <c r="AD183" i="1"/>
  <c r="AE183" i="1"/>
  <c r="AF183" i="1"/>
  <c r="AG183" i="1"/>
  <c r="W184" i="1"/>
  <c r="X184" i="1"/>
  <c r="Y184" i="1"/>
  <c r="Z184" i="1"/>
  <c r="AA184" i="1"/>
  <c r="AB184" i="1"/>
  <c r="AD184" i="1"/>
  <c r="AE184" i="1"/>
  <c r="AF184" i="1"/>
  <c r="AG184" i="1"/>
  <c r="W185" i="1"/>
  <c r="X185" i="1"/>
  <c r="Y185" i="1"/>
  <c r="Z185" i="1"/>
  <c r="AA185" i="1"/>
  <c r="AB185" i="1"/>
  <c r="AD185" i="1"/>
  <c r="AE185" i="1"/>
  <c r="AF185" i="1"/>
  <c r="AG185" i="1"/>
  <c r="W186" i="1"/>
  <c r="X186" i="1"/>
  <c r="Y186" i="1"/>
  <c r="Z186" i="1"/>
  <c r="AA186" i="1"/>
  <c r="AB186" i="1"/>
  <c r="AD186" i="1"/>
  <c r="AE186" i="1"/>
  <c r="AF186" i="1"/>
  <c r="AG186" i="1"/>
  <c r="W187" i="1"/>
  <c r="X187" i="1"/>
  <c r="Y187" i="1"/>
  <c r="Z187" i="1"/>
  <c r="AA187" i="1"/>
  <c r="AB187" i="1"/>
  <c r="AD187" i="1"/>
  <c r="AE187" i="1"/>
  <c r="AF187" i="1"/>
  <c r="AG187" i="1"/>
  <c r="W188" i="1"/>
  <c r="X188" i="1"/>
  <c r="Y188" i="1"/>
  <c r="Z188" i="1"/>
  <c r="AA188" i="1"/>
  <c r="AB188" i="1"/>
  <c r="AD188" i="1"/>
  <c r="AE188" i="1"/>
  <c r="AF188" i="1"/>
  <c r="AG188" i="1"/>
  <c r="W189" i="1"/>
  <c r="X189" i="1"/>
  <c r="Y189" i="1"/>
  <c r="Z189" i="1"/>
  <c r="AA189" i="1"/>
  <c r="AB189" i="1"/>
  <c r="AD189" i="1"/>
  <c r="AE189" i="1"/>
  <c r="AF189" i="1"/>
  <c r="AG189" i="1"/>
  <c r="W190" i="1"/>
  <c r="X190" i="1"/>
  <c r="Y190" i="1"/>
  <c r="Z190" i="1"/>
  <c r="AA190" i="1"/>
  <c r="AB190" i="1"/>
  <c r="AD190" i="1"/>
  <c r="AE190" i="1"/>
  <c r="AF190" i="1"/>
  <c r="AG190" i="1"/>
  <c r="W191" i="1"/>
  <c r="X191" i="1"/>
  <c r="Y191" i="1"/>
  <c r="Z191" i="1"/>
  <c r="AA191" i="1"/>
  <c r="AB191" i="1"/>
  <c r="AD191" i="1"/>
  <c r="AE191" i="1"/>
  <c r="AF191" i="1"/>
  <c r="AG191" i="1"/>
  <c r="W192" i="1"/>
  <c r="X192" i="1"/>
  <c r="Y192" i="1"/>
  <c r="Z192" i="1"/>
  <c r="AA192" i="1"/>
  <c r="AB192" i="1"/>
  <c r="AD192" i="1"/>
  <c r="AE192" i="1"/>
  <c r="AF192" i="1"/>
  <c r="AG192" i="1"/>
  <c r="W193" i="1"/>
  <c r="X193" i="1"/>
  <c r="Y193" i="1"/>
  <c r="Z193" i="1"/>
  <c r="AA193" i="1"/>
  <c r="AB193" i="1"/>
  <c r="AD193" i="1"/>
  <c r="AE193" i="1"/>
  <c r="AF193" i="1"/>
  <c r="AG193" i="1"/>
  <c r="W194" i="1"/>
  <c r="X194" i="1"/>
  <c r="Y194" i="1"/>
  <c r="Z194" i="1"/>
  <c r="AA194" i="1"/>
  <c r="AB194" i="1"/>
  <c r="AD194" i="1"/>
  <c r="AE194" i="1"/>
  <c r="AF194" i="1"/>
  <c r="AG194" i="1"/>
  <c r="W195" i="1"/>
  <c r="X195" i="1"/>
  <c r="Y195" i="1"/>
  <c r="Z195" i="1"/>
  <c r="AA195" i="1"/>
  <c r="AB195" i="1"/>
  <c r="AD195" i="1"/>
  <c r="AE195" i="1"/>
  <c r="AF195" i="1"/>
  <c r="AG195" i="1"/>
  <c r="W196" i="1"/>
  <c r="X196" i="1"/>
  <c r="Y196" i="1"/>
  <c r="Z196" i="1"/>
  <c r="AA196" i="1"/>
  <c r="AB196" i="1"/>
  <c r="AD196" i="1"/>
  <c r="AE196" i="1"/>
  <c r="AF196" i="1"/>
  <c r="AG196" i="1"/>
  <c r="W197" i="1"/>
  <c r="X197" i="1"/>
  <c r="Y197" i="1"/>
  <c r="Z197" i="1"/>
  <c r="AA197" i="1"/>
  <c r="AB197" i="1"/>
  <c r="AD197" i="1"/>
  <c r="AE197" i="1"/>
  <c r="AF197" i="1"/>
  <c r="AG197" i="1"/>
  <c r="W198" i="1"/>
  <c r="X198" i="1"/>
  <c r="Y198" i="1"/>
  <c r="Z198" i="1"/>
  <c r="AA198" i="1"/>
  <c r="AB198" i="1"/>
  <c r="AD198" i="1"/>
  <c r="AE198" i="1"/>
  <c r="AF198" i="1"/>
  <c r="AG198" i="1"/>
  <c r="W199" i="1"/>
  <c r="X199" i="1"/>
  <c r="Y199" i="1"/>
  <c r="Z199" i="1"/>
  <c r="AA199" i="1"/>
  <c r="AB199" i="1"/>
  <c r="AD199" i="1"/>
  <c r="AE199" i="1"/>
  <c r="AF199" i="1"/>
  <c r="AG199" i="1"/>
  <c r="W200" i="1"/>
  <c r="X200" i="1"/>
  <c r="Y200" i="1"/>
  <c r="Z200" i="1"/>
  <c r="AA200" i="1"/>
  <c r="AB200" i="1"/>
  <c r="AD200" i="1"/>
  <c r="AE200" i="1"/>
  <c r="AF200" i="1"/>
  <c r="AG200" i="1"/>
  <c r="W201" i="1"/>
  <c r="X201" i="1"/>
  <c r="Y201" i="1"/>
  <c r="Z201" i="1"/>
  <c r="AA201" i="1"/>
  <c r="AB201" i="1"/>
  <c r="AD201" i="1"/>
  <c r="AE201" i="1"/>
  <c r="AF201" i="1"/>
  <c r="AG201" i="1"/>
  <c r="W202" i="1"/>
  <c r="X202" i="1"/>
  <c r="Y202" i="1"/>
  <c r="Z202" i="1"/>
  <c r="AA202" i="1"/>
  <c r="AB202" i="1"/>
  <c r="AD202" i="1"/>
  <c r="AE202" i="1"/>
  <c r="AF202" i="1"/>
  <c r="AG202" i="1"/>
  <c r="W203" i="1"/>
  <c r="X203" i="1"/>
  <c r="Y203" i="1"/>
  <c r="Z203" i="1"/>
  <c r="AA203" i="1"/>
  <c r="AB203" i="1"/>
  <c r="AD203" i="1"/>
  <c r="AE203" i="1"/>
  <c r="AF203" i="1"/>
  <c r="AG203" i="1"/>
  <c r="W204" i="1"/>
  <c r="X204" i="1"/>
  <c r="Y204" i="1"/>
  <c r="Z204" i="1"/>
  <c r="AA204" i="1"/>
  <c r="AB204" i="1"/>
  <c r="AD204" i="1"/>
  <c r="AE204" i="1"/>
  <c r="AF204" i="1"/>
  <c r="AG204" i="1"/>
  <c r="W205" i="1"/>
  <c r="X205" i="1"/>
  <c r="Y205" i="1"/>
  <c r="Z205" i="1"/>
  <c r="AA205" i="1"/>
  <c r="AB205" i="1"/>
  <c r="AD205" i="1"/>
  <c r="AE205" i="1"/>
  <c r="AF205" i="1"/>
  <c r="AG205" i="1"/>
  <c r="W206" i="1"/>
  <c r="X206" i="1"/>
  <c r="Y206" i="1"/>
  <c r="Z206" i="1"/>
  <c r="AA206" i="1"/>
  <c r="AB206" i="1"/>
  <c r="AD206" i="1"/>
  <c r="AE206" i="1"/>
  <c r="AF206" i="1"/>
  <c r="AG206" i="1"/>
  <c r="W207" i="1"/>
  <c r="X207" i="1"/>
  <c r="Y207" i="1"/>
  <c r="Z207" i="1"/>
  <c r="AA207" i="1"/>
  <c r="AB207" i="1"/>
  <c r="AD207" i="1"/>
  <c r="AE207" i="1"/>
  <c r="AF207" i="1"/>
  <c r="AG207" i="1"/>
  <c r="W208" i="1"/>
  <c r="X208" i="1"/>
  <c r="Y208" i="1"/>
  <c r="Z208" i="1"/>
  <c r="AA208" i="1"/>
  <c r="AB208" i="1"/>
  <c r="AD208" i="1"/>
  <c r="AE208" i="1"/>
  <c r="AF208" i="1"/>
  <c r="AG208" i="1"/>
  <c r="W209" i="1"/>
  <c r="X209" i="1"/>
  <c r="Y209" i="1"/>
  <c r="Z209" i="1"/>
  <c r="AA209" i="1"/>
  <c r="AB209" i="1"/>
  <c r="AD209" i="1"/>
  <c r="AE209" i="1"/>
  <c r="AF209" i="1"/>
  <c r="AG209" i="1"/>
  <c r="W210" i="1"/>
  <c r="X210" i="1"/>
  <c r="Y210" i="1"/>
  <c r="Z210" i="1"/>
  <c r="AA210" i="1"/>
  <c r="AB210" i="1"/>
  <c r="AD210" i="1"/>
  <c r="AE210" i="1"/>
  <c r="AF210" i="1"/>
  <c r="AG210" i="1"/>
  <c r="W211" i="1"/>
  <c r="X211" i="1"/>
  <c r="Y211" i="1"/>
  <c r="Z211" i="1"/>
  <c r="AA211" i="1"/>
  <c r="AB211" i="1"/>
  <c r="AD211" i="1"/>
  <c r="AE211" i="1"/>
  <c r="AF211" i="1"/>
  <c r="AG211" i="1"/>
  <c r="W212" i="1"/>
  <c r="X212" i="1"/>
  <c r="Y212" i="1"/>
  <c r="Z212" i="1"/>
  <c r="AA212" i="1"/>
  <c r="AB212" i="1"/>
  <c r="AD212" i="1"/>
  <c r="AE212" i="1"/>
  <c r="AF212" i="1"/>
  <c r="AG212" i="1"/>
  <c r="W213" i="1"/>
  <c r="X213" i="1"/>
  <c r="Y213" i="1"/>
  <c r="Z213" i="1"/>
  <c r="AA213" i="1"/>
  <c r="AB213" i="1"/>
  <c r="AD213" i="1"/>
  <c r="AE213" i="1"/>
  <c r="AF213" i="1"/>
  <c r="AG213" i="1"/>
  <c r="W214" i="1"/>
  <c r="X214" i="1"/>
  <c r="Y214" i="1"/>
  <c r="Z214" i="1"/>
  <c r="AA214" i="1"/>
  <c r="AB214" i="1"/>
  <c r="AD214" i="1"/>
  <c r="AE214" i="1"/>
  <c r="AF214" i="1"/>
  <c r="AG214" i="1"/>
  <c r="W215" i="1"/>
  <c r="X215" i="1"/>
  <c r="Y215" i="1"/>
  <c r="Z215" i="1"/>
  <c r="AA215" i="1"/>
  <c r="AB215" i="1"/>
  <c r="AD215" i="1"/>
  <c r="AE215" i="1"/>
  <c r="AF215" i="1"/>
  <c r="AG215" i="1"/>
  <c r="W216" i="1"/>
  <c r="X216" i="1"/>
  <c r="Y216" i="1"/>
  <c r="Z216" i="1"/>
  <c r="AA216" i="1"/>
  <c r="AB216" i="1"/>
  <c r="AD216" i="1"/>
  <c r="AE216" i="1"/>
  <c r="AF216" i="1"/>
  <c r="AG216" i="1"/>
  <c r="W217" i="1"/>
  <c r="X217" i="1"/>
  <c r="Y217" i="1"/>
  <c r="Z217" i="1"/>
  <c r="AA217" i="1"/>
  <c r="AB217" i="1"/>
  <c r="AD217" i="1"/>
  <c r="AE217" i="1"/>
  <c r="AF217" i="1"/>
  <c r="AG217" i="1"/>
  <c r="W218" i="1"/>
  <c r="X218" i="1"/>
  <c r="Y218" i="1"/>
  <c r="Z218" i="1"/>
  <c r="AA218" i="1"/>
  <c r="AB218" i="1"/>
  <c r="AD218" i="1"/>
  <c r="AE218" i="1"/>
  <c r="AF218" i="1"/>
  <c r="AG218" i="1"/>
  <c r="W219" i="1"/>
  <c r="X219" i="1"/>
  <c r="Y219" i="1"/>
  <c r="Z219" i="1"/>
  <c r="AA219" i="1"/>
  <c r="AB219" i="1"/>
  <c r="AD219" i="1"/>
  <c r="AE219" i="1"/>
  <c r="AF219" i="1"/>
  <c r="AG219" i="1"/>
  <c r="W220" i="1"/>
  <c r="X220" i="1"/>
  <c r="Y220" i="1"/>
  <c r="Z220" i="1"/>
  <c r="AA220" i="1"/>
  <c r="AB220" i="1"/>
  <c r="AD220" i="1"/>
  <c r="AE220" i="1"/>
  <c r="AF220" i="1"/>
  <c r="AG220" i="1"/>
  <c r="W221" i="1"/>
  <c r="X221" i="1"/>
  <c r="Y221" i="1"/>
  <c r="Z221" i="1"/>
  <c r="AA221" i="1"/>
  <c r="AB221" i="1"/>
  <c r="AD221" i="1"/>
  <c r="AE221" i="1"/>
  <c r="AF221" i="1"/>
  <c r="AG221" i="1"/>
  <c r="W222" i="1"/>
  <c r="X222" i="1"/>
  <c r="Y222" i="1"/>
  <c r="Z222" i="1"/>
  <c r="AA222" i="1"/>
  <c r="AB222" i="1"/>
  <c r="AD222" i="1"/>
  <c r="AE222" i="1"/>
  <c r="AF222" i="1"/>
  <c r="AG222" i="1"/>
  <c r="W223" i="1"/>
  <c r="X223" i="1"/>
  <c r="Y223" i="1"/>
  <c r="Z223" i="1"/>
  <c r="AA223" i="1"/>
  <c r="AB223" i="1"/>
  <c r="AD223" i="1"/>
  <c r="AE223" i="1"/>
  <c r="AF223" i="1"/>
  <c r="AG223" i="1"/>
  <c r="W224" i="1"/>
  <c r="X224" i="1"/>
  <c r="Y224" i="1"/>
  <c r="Z224" i="1"/>
  <c r="AA224" i="1"/>
  <c r="AB224" i="1"/>
  <c r="AD224" i="1"/>
  <c r="AE224" i="1"/>
  <c r="AF224" i="1"/>
  <c r="AG224" i="1"/>
  <c r="W225" i="1"/>
  <c r="X225" i="1"/>
  <c r="Y225" i="1"/>
  <c r="Z225" i="1"/>
  <c r="AA225" i="1"/>
  <c r="AB225" i="1"/>
  <c r="AD225" i="1"/>
  <c r="AE225" i="1"/>
  <c r="AF225" i="1"/>
  <c r="AG225" i="1"/>
  <c r="W226" i="1"/>
  <c r="X226" i="1"/>
  <c r="Y226" i="1"/>
  <c r="Z226" i="1"/>
  <c r="AA226" i="1"/>
  <c r="AB226" i="1"/>
  <c r="AD226" i="1"/>
  <c r="AE226" i="1"/>
  <c r="AF226" i="1"/>
  <c r="AG226" i="1"/>
  <c r="W227" i="1"/>
  <c r="X227" i="1"/>
  <c r="Y227" i="1"/>
  <c r="Z227" i="1"/>
  <c r="AA227" i="1"/>
  <c r="AB227" i="1"/>
  <c r="AD227" i="1"/>
  <c r="AE227" i="1"/>
  <c r="AF227" i="1"/>
  <c r="AG227" i="1"/>
  <c r="W228" i="1"/>
  <c r="X228" i="1"/>
  <c r="Y228" i="1"/>
  <c r="Z228" i="1"/>
  <c r="AA228" i="1"/>
  <c r="AB228" i="1"/>
  <c r="AD228" i="1"/>
  <c r="AE228" i="1"/>
  <c r="AF228" i="1"/>
  <c r="AG228" i="1"/>
  <c r="W229" i="1"/>
  <c r="X229" i="1"/>
  <c r="Y229" i="1"/>
  <c r="Z229" i="1"/>
  <c r="AA229" i="1"/>
  <c r="AB229" i="1"/>
  <c r="AD229" i="1"/>
  <c r="AE229" i="1"/>
  <c r="AF229" i="1"/>
  <c r="AG229" i="1"/>
  <c r="W230" i="1"/>
  <c r="X230" i="1"/>
  <c r="Y230" i="1"/>
  <c r="Z230" i="1"/>
  <c r="AA230" i="1"/>
  <c r="AB230" i="1"/>
  <c r="AD230" i="1"/>
  <c r="AE230" i="1"/>
  <c r="AF230" i="1"/>
  <c r="AG230" i="1"/>
  <c r="W231" i="1"/>
  <c r="X231" i="1"/>
  <c r="Y231" i="1"/>
  <c r="Z231" i="1"/>
  <c r="AA231" i="1"/>
  <c r="AB231" i="1"/>
  <c r="AD231" i="1"/>
  <c r="AE231" i="1"/>
  <c r="AF231" i="1"/>
  <c r="AG231" i="1"/>
  <c r="W232" i="1"/>
  <c r="X232" i="1"/>
  <c r="Y232" i="1"/>
  <c r="Z232" i="1"/>
  <c r="AA232" i="1"/>
  <c r="AB232" i="1"/>
  <c r="AD232" i="1"/>
  <c r="AE232" i="1"/>
  <c r="AF232" i="1"/>
  <c r="AG232" i="1"/>
  <c r="W233" i="1"/>
  <c r="X233" i="1"/>
  <c r="Y233" i="1"/>
  <c r="Z233" i="1"/>
  <c r="AA233" i="1"/>
  <c r="AB233" i="1"/>
  <c r="AD233" i="1"/>
  <c r="AE233" i="1"/>
  <c r="AF233" i="1"/>
  <c r="AG233" i="1"/>
  <c r="W234" i="1"/>
  <c r="X234" i="1"/>
  <c r="Y234" i="1"/>
  <c r="Z234" i="1"/>
  <c r="AA234" i="1"/>
  <c r="AB234" i="1"/>
  <c r="AD234" i="1"/>
  <c r="AE234" i="1"/>
  <c r="AF234" i="1"/>
  <c r="AG234" i="1"/>
  <c r="W235" i="1"/>
  <c r="X235" i="1"/>
  <c r="Y235" i="1"/>
  <c r="Z235" i="1"/>
  <c r="AA235" i="1"/>
  <c r="AB235" i="1"/>
  <c r="AD235" i="1"/>
  <c r="AE235" i="1"/>
  <c r="AF235" i="1"/>
  <c r="AG235" i="1"/>
  <c r="W236" i="1"/>
  <c r="X236" i="1"/>
  <c r="Y236" i="1"/>
  <c r="Z236" i="1"/>
  <c r="AA236" i="1"/>
  <c r="AB236" i="1"/>
  <c r="AD236" i="1"/>
  <c r="AE236" i="1"/>
  <c r="AF236" i="1"/>
  <c r="AG236" i="1"/>
  <c r="W237" i="1"/>
  <c r="X237" i="1"/>
  <c r="Y237" i="1"/>
  <c r="Z237" i="1"/>
  <c r="AA237" i="1"/>
  <c r="AB237" i="1"/>
  <c r="AD237" i="1"/>
  <c r="AE237" i="1"/>
  <c r="AF237" i="1"/>
  <c r="AG237" i="1"/>
  <c r="W238" i="1"/>
  <c r="X238" i="1"/>
  <c r="Y238" i="1"/>
  <c r="Z238" i="1"/>
  <c r="AA238" i="1"/>
  <c r="AB238" i="1"/>
  <c r="AD238" i="1"/>
  <c r="AE238" i="1"/>
  <c r="AF238" i="1"/>
  <c r="AG238" i="1"/>
  <c r="W239" i="1"/>
  <c r="X239" i="1"/>
  <c r="Y239" i="1"/>
  <c r="Z239" i="1"/>
  <c r="AA239" i="1"/>
  <c r="AB239" i="1"/>
  <c r="AD239" i="1"/>
  <c r="AE239" i="1"/>
  <c r="AF239" i="1"/>
  <c r="AG239" i="1"/>
  <c r="W240" i="1"/>
  <c r="X240" i="1"/>
  <c r="Y240" i="1"/>
  <c r="Z240" i="1"/>
  <c r="AA240" i="1"/>
  <c r="AB240" i="1"/>
  <c r="AD240" i="1"/>
  <c r="AE240" i="1"/>
  <c r="AF240" i="1"/>
  <c r="AG240" i="1"/>
  <c r="W241" i="1"/>
  <c r="X241" i="1"/>
  <c r="Y241" i="1"/>
  <c r="Z241" i="1"/>
  <c r="AA241" i="1"/>
  <c r="AB241" i="1"/>
  <c r="AD241" i="1"/>
  <c r="AE241" i="1"/>
  <c r="AF241" i="1"/>
  <c r="AG241" i="1"/>
  <c r="W242" i="1"/>
  <c r="X242" i="1"/>
  <c r="Y242" i="1"/>
  <c r="Z242" i="1"/>
  <c r="AA242" i="1"/>
  <c r="AB242" i="1"/>
  <c r="AD242" i="1"/>
  <c r="AE242" i="1"/>
  <c r="AF242" i="1"/>
  <c r="AG242" i="1"/>
  <c r="W243" i="1"/>
  <c r="X243" i="1"/>
  <c r="Y243" i="1"/>
  <c r="Z243" i="1"/>
  <c r="AA243" i="1"/>
  <c r="AB243" i="1"/>
  <c r="AD243" i="1"/>
  <c r="AE243" i="1"/>
  <c r="AF243" i="1"/>
  <c r="AG243" i="1"/>
  <c r="W244" i="1"/>
  <c r="X244" i="1"/>
  <c r="Y244" i="1"/>
  <c r="Z244" i="1"/>
  <c r="AA244" i="1"/>
  <c r="AB244" i="1"/>
  <c r="AD244" i="1"/>
  <c r="AE244" i="1"/>
  <c r="AF244" i="1"/>
  <c r="AG244" i="1"/>
  <c r="W245" i="1"/>
  <c r="X245" i="1"/>
  <c r="Y245" i="1"/>
  <c r="Z245" i="1"/>
  <c r="AA245" i="1"/>
  <c r="AB245" i="1"/>
  <c r="AD245" i="1"/>
  <c r="AE245" i="1"/>
  <c r="AF245" i="1"/>
  <c r="AG245" i="1"/>
  <c r="W246" i="1"/>
  <c r="X246" i="1"/>
  <c r="Y246" i="1"/>
  <c r="Z246" i="1"/>
  <c r="AA246" i="1"/>
  <c r="AB246" i="1"/>
  <c r="AD246" i="1"/>
  <c r="AE246" i="1"/>
  <c r="AF246" i="1"/>
  <c r="AG246" i="1"/>
  <c r="W247" i="1"/>
  <c r="X247" i="1"/>
  <c r="Y247" i="1"/>
  <c r="Z247" i="1"/>
  <c r="AA247" i="1"/>
  <c r="AB247" i="1"/>
  <c r="AD247" i="1"/>
  <c r="AE247" i="1"/>
  <c r="AF247" i="1"/>
  <c r="AG247" i="1"/>
  <c r="W248" i="1"/>
  <c r="X248" i="1"/>
  <c r="Y248" i="1"/>
  <c r="Z248" i="1"/>
  <c r="AA248" i="1"/>
  <c r="AB248" i="1"/>
  <c r="AD248" i="1"/>
  <c r="AE248" i="1"/>
  <c r="AF248" i="1"/>
  <c r="AG248" i="1"/>
  <c r="W249" i="1"/>
  <c r="X249" i="1"/>
  <c r="Y249" i="1"/>
  <c r="Z249" i="1"/>
  <c r="AA249" i="1"/>
  <c r="AB249" i="1"/>
  <c r="AD249" i="1"/>
  <c r="AE249" i="1"/>
  <c r="AF249" i="1"/>
  <c r="AG249" i="1"/>
  <c r="W250" i="1"/>
  <c r="X250" i="1"/>
  <c r="Y250" i="1"/>
  <c r="Z250" i="1"/>
  <c r="AA250" i="1"/>
  <c r="AB250" i="1"/>
  <c r="AD250" i="1"/>
  <c r="AE250" i="1"/>
  <c r="AF250" i="1"/>
  <c r="AG250" i="1"/>
  <c r="W251" i="1"/>
  <c r="X251" i="1"/>
  <c r="Y251" i="1"/>
  <c r="Z251" i="1"/>
  <c r="AA251" i="1"/>
  <c r="AB251" i="1"/>
  <c r="AD251" i="1"/>
  <c r="AE251" i="1"/>
  <c r="AF251" i="1"/>
  <c r="AG251" i="1"/>
  <c r="W252" i="1"/>
  <c r="X252" i="1"/>
  <c r="Y252" i="1"/>
  <c r="Z252" i="1"/>
  <c r="AA252" i="1"/>
  <c r="AB252" i="1"/>
  <c r="AD252" i="1"/>
  <c r="AE252" i="1"/>
  <c r="AF252" i="1"/>
  <c r="AG252" i="1"/>
  <c r="W253" i="1"/>
  <c r="X253" i="1"/>
  <c r="Y253" i="1"/>
  <c r="Z253" i="1"/>
  <c r="AA253" i="1"/>
  <c r="AB253" i="1"/>
  <c r="AD253" i="1"/>
  <c r="AE253" i="1"/>
  <c r="AF253" i="1"/>
  <c r="AG253" i="1"/>
  <c r="W254" i="1"/>
  <c r="X254" i="1"/>
  <c r="Y254" i="1"/>
  <c r="Z254" i="1"/>
  <c r="AA254" i="1"/>
  <c r="AB254" i="1"/>
  <c r="AD254" i="1"/>
  <c r="AE254" i="1"/>
  <c r="AF254" i="1"/>
  <c r="AG254" i="1"/>
  <c r="W255" i="1"/>
  <c r="X255" i="1"/>
  <c r="Y255" i="1"/>
  <c r="Z255" i="1"/>
  <c r="AA255" i="1"/>
  <c r="AB255" i="1"/>
  <c r="AD255" i="1"/>
  <c r="AE255" i="1"/>
  <c r="AF255" i="1"/>
  <c r="AG255" i="1"/>
  <c r="W256" i="1"/>
  <c r="X256" i="1"/>
  <c r="Y256" i="1"/>
  <c r="Z256" i="1"/>
  <c r="AA256" i="1"/>
  <c r="AB256" i="1"/>
  <c r="AD256" i="1"/>
  <c r="AE256" i="1"/>
  <c r="AF256" i="1"/>
  <c r="AG256" i="1"/>
  <c r="W257" i="1"/>
  <c r="X257" i="1"/>
  <c r="Y257" i="1"/>
  <c r="Z257" i="1"/>
  <c r="AA257" i="1"/>
  <c r="AB257" i="1"/>
  <c r="AD257" i="1"/>
  <c r="AE257" i="1"/>
  <c r="AF257" i="1"/>
  <c r="AG257" i="1"/>
  <c r="W258" i="1"/>
  <c r="X258" i="1"/>
  <c r="Y258" i="1"/>
  <c r="Z258" i="1"/>
  <c r="AA258" i="1"/>
  <c r="AB258" i="1"/>
  <c r="AD258" i="1"/>
  <c r="AE258" i="1"/>
  <c r="AF258" i="1"/>
  <c r="AG258" i="1"/>
  <c r="W259" i="1"/>
  <c r="X259" i="1"/>
  <c r="Y259" i="1"/>
  <c r="Z259" i="1"/>
  <c r="AA259" i="1"/>
  <c r="AB259" i="1"/>
  <c r="AD259" i="1"/>
  <c r="AE259" i="1"/>
  <c r="AF259" i="1"/>
  <c r="AG259" i="1"/>
  <c r="W260" i="1"/>
  <c r="X260" i="1"/>
  <c r="Y260" i="1"/>
  <c r="Z260" i="1"/>
  <c r="AA260" i="1"/>
  <c r="AB260" i="1"/>
  <c r="AD260" i="1"/>
  <c r="AE260" i="1"/>
  <c r="AF260" i="1"/>
  <c r="AG260" i="1"/>
  <c r="W261" i="1"/>
  <c r="X261" i="1"/>
  <c r="Y261" i="1"/>
  <c r="Z261" i="1"/>
  <c r="AA261" i="1"/>
  <c r="AB261" i="1"/>
  <c r="AD261" i="1"/>
  <c r="AE261" i="1"/>
  <c r="AF261" i="1"/>
  <c r="AG261" i="1"/>
  <c r="W262" i="1"/>
  <c r="X262" i="1"/>
  <c r="Y262" i="1"/>
  <c r="Z262" i="1"/>
  <c r="AA262" i="1"/>
  <c r="AB262" i="1"/>
  <c r="AD262" i="1"/>
  <c r="AE262" i="1"/>
  <c r="AF262" i="1"/>
  <c r="AG262" i="1"/>
  <c r="W263" i="1"/>
  <c r="X263" i="1"/>
  <c r="Y263" i="1"/>
  <c r="Z263" i="1"/>
  <c r="AA263" i="1"/>
  <c r="AB263" i="1"/>
  <c r="AD263" i="1"/>
  <c r="AE263" i="1"/>
  <c r="AF263" i="1"/>
  <c r="AG263" i="1"/>
  <c r="W264" i="1"/>
  <c r="X264" i="1"/>
  <c r="Y264" i="1"/>
  <c r="Z264" i="1"/>
  <c r="AA264" i="1"/>
  <c r="AB264" i="1"/>
  <c r="AD264" i="1"/>
  <c r="AE264" i="1"/>
  <c r="AF264" i="1"/>
  <c r="AG264" i="1"/>
  <c r="W265" i="1"/>
  <c r="X265" i="1"/>
  <c r="Y265" i="1"/>
  <c r="Z265" i="1"/>
  <c r="AA265" i="1"/>
  <c r="AB265" i="1"/>
  <c r="AD265" i="1"/>
  <c r="AE265" i="1"/>
  <c r="AF265" i="1"/>
  <c r="AG265" i="1"/>
  <c r="W266" i="1"/>
  <c r="X266" i="1"/>
  <c r="Y266" i="1"/>
  <c r="Z266" i="1"/>
  <c r="AA266" i="1"/>
  <c r="AB266" i="1"/>
  <c r="AD266" i="1"/>
  <c r="AE266" i="1"/>
  <c r="AF266" i="1"/>
  <c r="AG266" i="1"/>
  <c r="W267" i="1"/>
  <c r="X267" i="1"/>
  <c r="Y267" i="1"/>
  <c r="Z267" i="1"/>
  <c r="AA267" i="1"/>
  <c r="AB267" i="1"/>
  <c r="AD267" i="1"/>
  <c r="AE267" i="1"/>
  <c r="AF267" i="1"/>
  <c r="AG267" i="1"/>
  <c r="W268" i="1"/>
  <c r="X268" i="1"/>
  <c r="Y268" i="1"/>
  <c r="Z268" i="1"/>
  <c r="AA268" i="1"/>
  <c r="AB268" i="1"/>
  <c r="AD268" i="1"/>
  <c r="AE268" i="1"/>
  <c r="AF268" i="1"/>
  <c r="AG268" i="1"/>
  <c r="W269" i="1"/>
  <c r="X269" i="1"/>
  <c r="Y269" i="1"/>
  <c r="Z269" i="1"/>
  <c r="AA269" i="1"/>
  <c r="AB269" i="1"/>
  <c r="AD269" i="1"/>
  <c r="AE269" i="1"/>
  <c r="AF269" i="1"/>
  <c r="AG269" i="1"/>
  <c r="W270" i="1"/>
  <c r="X270" i="1"/>
  <c r="Y270" i="1"/>
  <c r="Z270" i="1"/>
  <c r="AA270" i="1"/>
  <c r="AB270" i="1"/>
  <c r="AD270" i="1"/>
  <c r="AE270" i="1"/>
  <c r="AF270" i="1"/>
  <c r="AG270" i="1"/>
  <c r="W271" i="1"/>
  <c r="X271" i="1"/>
  <c r="Y271" i="1"/>
  <c r="Z271" i="1"/>
  <c r="AA271" i="1"/>
  <c r="AB271" i="1"/>
  <c r="AD271" i="1"/>
  <c r="AE271" i="1"/>
  <c r="AF271" i="1"/>
  <c r="AG271" i="1"/>
  <c r="W272" i="1"/>
  <c r="X272" i="1"/>
  <c r="Y272" i="1"/>
  <c r="Z272" i="1"/>
  <c r="AA272" i="1"/>
  <c r="AB272" i="1"/>
  <c r="AD272" i="1"/>
  <c r="AE272" i="1"/>
  <c r="AF272" i="1"/>
  <c r="AG272" i="1"/>
  <c r="W273" i="1"/>
  <c r="X273" i="1"/>
  <c r="Y273" i="1"/>
  <c r="Z273" i="1"/>
  <c r="AA273" i="1"/>
  <c r="AB273" i="1"/>
  <c r="AD273" i="1"/>
  <c r="AE273" i="1"/>
  <c r="AF273" i="1"/>
  <c r="AG273" i="1"/>
  <c r="W274" i="1"/>
  <c r="X274" i="1"/>
  <c r="Y274" i="1"/>
  <c r="Z274" i="1"/>
  <c r="AA274" i="1"/>
  <c r="AB274" i="1"/>
  <c r="AD274" i="1"/>
  <c r="AE274" i="1"/>
  <c r="AF274" i="1"/>
  <c r="AG274" i="1"/>
  <c r="W275" i="1"/>
  <c r="X275" i="1"/>
  <c r="Y275" i="1"/>
  <c r="Z275" i="1"/>
  <c r="AA275" i="1"/>
  <c r="AB275" i="1"/>
  <c r="AD275" i="1"/>
  <c r="AE275" i="1"/>
  <c r="AF275" i="1"/>
  <c r="AG275" i="1"/>
  <c r="W276" i="1"/>
  <c r="X276" i="1"/>
  <c r="Y276" i="1"/>
  <c r="Z276" i="1"/>
  <c r="AA276" i="1"/>
  <c r="AB276" i="1"/>
  <c r="AD276" i="1"/>
  <c r="AE276" i="1"/>
  <c r="AF276" i="1"/>
  <c r="AG276" i="1"/>
  <c r="W277" i="1"/>
  <c r="X277" i="1"/>
  <c r="Y277" i="1"/>
  <c r="Z277" i="1"/>
  <c r="AA277" i="1"/>
  <c r="AB277" i="1"/>
  <c r="AD277" i="1"/>
  <c r="AE277" i="1"/>
  <c r="AF277" i="1"/>
  <c r="AG277" i="1"/>
  <c r="W278" i="1"/>
  <c r="X278" i="1"/>
  <c r="Y278" i="1"/>
  <c r="Z278" i="1"/>
  <c r="AA278" i="1"/>
  <c r="AB278" i="1"/>
  <c r="AD278" i="1"/>
  <c r="AE278" i="1"/>
  <c r="AF278" i="1"/>
  <c r="AG278" i="1"/>
  <c r="W279" i="1"/>
  <c r="X279" i="1"/>
  <c r="Y279" i="1"/>
  <c r="Z279" i="1"/>
  <c r="AA279" i="1"/>
  <c r="AB279" i="1"/>
  <c r="AD279" i="1"/>
  <c r="AE279" i="1"/>
  <c r="AF279" i="1"/>
  <c r="AG279" i="1"/>
  <c r="W280" i="1"/>
  <c r="X280" i="1"/>
  <c r="Y280" i="1"/>
  <c r="Z280" i="1"/>
  <c r="AA280" i="1"/>
  <c r="AB280" i="1"/>
  <c r="AD280" i="1"/>
  <c r="AE280" i="1"/>
  <c r="AF280" i="1"/>
  <c r="AG280" i="1"/>
  <c r="W281" i="1"/>
  <c r="X281" i="1"/>
  <c r="Y281" i="1"/>
  <c r="Z281" i="1"/>
  <c r="AA281" i="1"/>
  <c r="AB281" i="1"/>
  <c r="AD281" i="1"/>
  <c r="AE281" i="1"/>
  <c r="AF281" i="1"/>
  <c r="AG281" i="1"/>
  <c r="W282" i="1"/>
  <c r="X282" i="1"/>
  <c r="Y282" i="1"/>
  <c r="Z282" i="1"/>
  <c r="AA282" i="1"/>
  <c r="AB282" i="1"/>
  <c r="AD282" i="1"/>
  <c r="AE282" i="1"/>
  <c r="AF282" i="1"/>
  <c r="AG282" i="1"/>
  <c r="W283" i="1"/>
  <c r="X283" i="1"/>
  <c r="Y283" i="1"/>
  <c r="Z283" i="1"/>
  <c r="AA283" i="1"/>
  <c r="AB283" i="1"/>
  <c r="AD283" i="1"/>
  <c r="AE283" i="1"/>
  <c r="AF283" i="1"/>
  <c r="AG283" i="1"/>
  <c r="W284" i="1"/>
  <c r="X284" i="1"/>
  <c r="Y284" i="1"/>
  <c r="Z284" i="1"/>
  <c r="AA284" i="1"/>
  <c r="AB284" i="1"/>
  <c r="AD284" i="1"/>
  <c r="AE284" i="1"/>
  <c r="AF284" i="1"/>
  <c r="AG284" i="1"/>
  <c r="W285" i="1"/>
  <c r="X285" i="1"/>
  <c r="Y285" i="1"/>
  <c r="Z285" i="1"/>
  <c r="AA285" i="1"/>
  <c r="AB285" i="1"/>
  <c r="AD285" i="1"/>
  <c r="AE285" i="1"/>
  <c r="AF285" i="1"/>
  <c r="AG285" i="1"/>
  <c r="W286" i="1"/>
  <c r="X286" i="1"/>
  <c r="Y286" i="1"/>
  <c r="Z286" i="1"/>
  <c r="AA286" i="1"/>
  <c r="AB286" i="1"/>
  <c r="AD286" i="1"/>
  <c r="AE286" i="1"/>
  <c r="AF286" i="1"/>
  <c r="AG286" i="1"/>
  <c r="W287" i="1"/>
  <c r="X287" i="1"/>
  <c r="Y287" i="1"/>
  <c r="Z287" i="1"/>
  <c r="AA287" i="1"/>
  <c r="AB287" i="1"/>
  <c r="AD287" i="1"/>
  <c r="AE287" i="1"/>
  <c r="AF287" i="1"/>
  <c r="AG287" i="1"/>
  <c r="W288" i="1"/>
  <c r="X288" i="1"/>
  <c r="Y288" i="1"/>
  <c r="Z288" i="1"/>
  <c r="AA288" i="1"/>
  <c r="AB288" i="1"/>
  <c r="AD288" i="1"/>
  <c r="AE288" i="1"/>
  <c r="AF288" i="1"/>
  <c r="AG288" i="1"/>
  <c r="W289" i="1"/>
  <c r="X289" i="1"/>
  <c r="Y289" i="1"/>
  <c r="Z289" i="1"/>
  <c r="AA289" i="1"/>
  <c r="AB289" i="1"/>
  <c r="AD289" i="1"/>
  <c r="AE289" i="1"/>
  <c r="AF289" i="1"/>
  <c r="AG289" i="1"/>
  <c r="W290" i="1"/>
  <c r="X290" i="1"/>
  <c r="Y290" i="1"/>
  <c r="Z290" i="1"/>
  <c r="AA290" i="1"/>
  <c r="AB290" i="1"/>
  <c r="AD290" i="1"/>
  <c r="AE290" i="1"/>
  <c r="AF290" i="1"/>
  <c r="AG290" i="1"/>
  <c r="W291" i="1"/>
  <c r="X291" i="1"/>
  <c r="Y291" i="1"/>
  <c r="Z291" i="1"/>
  <c r="AA291" i="1"/>
  <c r="AB291" i="1"/>
  <c r="AD291" i="1"/>
  <c r="AE291" i="1"/>
  <c r="AF291" i="1"/>
  <c r="AG291" i="1"/>
  <c r="W292" i="1"/>
  <c r="X292" i="1"/>
  <c r="Y292" i="1"/>
  <c r="Z292" i="1"/>
  <c r="AA292" i="1"/>
  <c r="AB292" i="1"/>
  <c r="AD292" i="1"/>
  <c r="AE292" i="1"/>
  <c r="AF292" i="1"/>
  <c r="AG292" i="1"/>
  <c r="W293" i="1"/>
  <c r="X293" i="1"/>
  <c r="Y293" i="1"/>
  <c r="Z293" i="1"/>
  <c r="AA293" i="1"/>
  <c r="AB293" i="1"/>
  <c r="AD293" i="1"/>
  <c r="AE293" i="1"/>
  <c r="AF293" i="1"/>
  <c r="AG293" i="1"/>
  <c r="W294" i="1"/>
  <c r="X294" i="1"/>
  <c r="Y294" i="1"/>
  <c r="Z294" i="1"/>
  <c r="AA294" i="1"/>
  <c r="AB294" i="1"/>
  <c r="AD294" i="1"/>
  <c r="AE294" i="1"/>
  <c r="AF294" i="1"/>
  <c r="AG294" i="1"/>
  <c r="W295" i="1"/>
  <c r="X295" i="1"/>
  <c r="Y295" i="1"/>
  <c r="Z295" i="1"/>
  <c r="AA295" i="1"/>
  <c r="AB295" i="1"/>
  <c r="AD295" i="1"/>
  <c r="AE295" i="1"/>
  <c r="AF295" i="1"/>
  <c r="AG295" i="1"/>
  <c r="W296" i="1"/>
  <c r="X296" i="1"/>
  <c r="Y296" i="1"/>
  <c r="Z296" i="1"/>
  <c r="AA296" i="1"/>
  <c r="AB296" i="1"/>
  <c r="AD296" i="1"/>
  <c r="AE296" i="1"/>
  <c r="AF296" i="1"/>
  <c r="AG296" i="1"/>
  <c r="W297" i="1"/>
  <c r="X297" i="1"/>
  <c r="Y297" i="1"/>
  <c r="Z297" i="1"/>
  <c r="AA297" i="1"/>
  <c r="AB297" i="1"/>
  <c r="AD297" i="1"/>
  <c r="AE297" i="1"/>
  <c r="AF297" i="1"/>
  <c r="AG297" i="1"/>
  <c r="W298" i="1"/>
  <c r="X298" i="1"/>
  <c r="Y298" i="1"/>
  <c r="Z298" i="1"/>
  <c r="AA298" i="1"/>
  <c r="AB298" i="1"/>
  <c r="AD298" i="1"/>
  <c r="AE298" i="1"/>
  <c r="AF298" i="1"/>
  <c r="AG298" i="1"/>
  <c r="W299" i="1"/>
  <c r="X299" i="1"/>
  <c r="Y299" i="1"/>
  <c r="Z299" i="1"/>
  <c r="AA299" i="1"/>
  <c r="AB299" i="1"/>
  <c r="AD299" i="1"/>
  <c r="AE299" i="1"/>
  <c r="AF299" i="1"/>
  <c r="AG299" i="1"/>
  <c r="W300" i="1"/>
  <c r="X300" i="1"/>
  <c r="Y300" i="1"/>
  <c r="Z300" i="1"/>
  <c r="AA300" i="1"/>
  <c r="AB300" i="1"/>
  <c r="AD300" i="1"/>
  <c r="AE300" i="1"/>
  <c r="AF300" i="1"/>
  <c r="AG300" i="1"/>
  <c r="W301" i="1"/>
  <c r="X301" i="1"/>
  <c r="Y301" i="1"/>
  <c r="Z301" i="1"/>
  <c r="AA301" i="1"/>
  <c r="AB301" i="1"/>
  <c r="AD301" i="1"/>
  <c r="AE301" i="1"/>
  <c r="AF301" i="1"/>
  <c r="AG301" i="1"/>
  <c r="W302" i="1"/>
  <c r="X302" i="1"/>
  <c r="Y302" i="1"/>
  <c r="Z302" i="1"/>
  <c r="AA302" i="1"/>
  <c r="AB302" i="1"/>
  <c r="AD302" i="1"/>
  <c r="AE302" i="1"/>
  <c r="AF302" i="1"/>
  <c r="AG302" i="1"/>
  <c r="W303" i="1"/>
  <c r="X303" i="1"/>
  <c r="Y303" i="1"/>
  <c r="Z303" i="1"/>
  <c r="AA303" i="1"/>
  <c r="AB303" i="1"/>
  <c r="AD303" i="1"/>
  <c r="AE303" i="1"/>
  <c r="AF303" i="1"/>
  <c r="AG303" i="1"/>
  <c r="W304" i="1"/>
  <c r="X304" i="1"/>
  <c r="Y304" i="1"/>
  <c r="Z304" i="1"/>
  <c r="AA304" i="1"/>
  <c r="AB304" i="1"/>
  <c r="AD304" i="1"/>
  <c r="AE304" i="1"/>
  <c r="AF304" i="1"/>
  <c r="AG304" i="1"/>
  <c r="W305" i="1"/>
  <c r="X305" i="1"/>
  <c r="Y305" i="1"/>
  <c r="Z305" i="1"/>
  <c r="AA305" i="1"/>
  <c r="AB305" i="1"/>
  <c r="AD305" i="1"/>
  <c r="AE305" i="1"/>
  <c r="AF305" i="1"/>
  <c r="AG305" i="1"/>
  <c r="W306" i="1"/>
  <c r="X306" i="1"/>
  <c r="Y306" i="1"/>
  <c r="Z306" i="1"/>
  <c r="AA306" i="1"/>
  <c r="AB306" i="1"/>
  <c r="AD306" i="1"/>
  <c r="AE306" i="1"/>
  <c r="AF306" i="1"/>
  <c r="AG306" i="1"/>
  <c r="W307" i="1"/>
  <c r="X307" i="1"/>
  <c r="Y307" i="1"/>
  <c r="Z307" i="1"/>
  <c r="AA307" i="1"/>
  <c r="AB307" i="1"/>
  <c r="AD307" i="1"/>
  <c r="AE307" i="1"/>
  <c r="AF307" i="1"/>
  <c r="AG307" i="1"/>
  <c r="W308" i="1"/>
  <c r="X308" i="1"/>
  <c r="Y308" i="1"/>
  <c r="Z308" i="1"/>
  <c r="AA308" i="1"/>
  <c r="AB308" i="1"/>
  <c r="AD308" i="1"/>
  <c r="AE308" i="1"/>
  <c r="AF308" i="1"/>
  <c r="AG308" i="1"/>
  <c r="W309" i="1"/>
  <c r="X309" i="1"/>
  <c r="Y309" i="1"/>
  <c r="Z309" i="1"/>
  <c r="AA309" i="1"/>
  <c r="AB309" i="1"/>
  <c r="AD309" i="1"/>
  <c r="AE309" i="1"/>
  <c r="AF309" i="1"/>
  <c r="AG309" i="1"/>
  <c r="W310" i="1"/>
  <c r="X310" i="1"/>
  <c r="Y310" i="1"/>
  <c r="Z310" i="1"/>
  <c r="AA310" i="1"/>
  <c r="AB310" i="1"/>
  <c r="AD310" i="1"/>
  <c r="AE310" i="1"/>
  <c r="AF310" i="1"/>
  <c r="AG310" i="1"/>
  <c r="W311" i="1"/>
  <c r="X311" i="1"/>
  <c r="Y311" i="1"/>
  <c r="Z311" i="1"/>
  <c r="AA311" i="1"/>
  <c r="AB311" i="1"/>
  <c r="AD311" i="1"/>
  <c r="AE311" i="1"/>
  <c r="AF311" i="1"/>
  <c r="AG311" i="1"/>
  <c r="W312" i="1"/>
  <c r="X312" i="1"/>
  <c r="Y312" i="1"/>
  <c r="Z312" i="1"/>
  <c r="AA312" i="1"/>
  <c r="AB312" i="1"/>
  <c r="AD312" i="1"/>
  <c r="AE312" i="1"/>
  <c r="AF312" i="1"/>
  <c r="AG312" i="1"/>
  <c r="W313" i="1"/>
  <c r="X313" i="1"/>
  <c r="Y313" i="1"/>
  <c r="Z313" i="1"/>
  <c r="AA313" i="1"/>
  <c r="AB313" i="1"/>
  <c r="AD313" i="1"/>
  <c r="AE313" i="1"/>
  <c r="AF313" i="1"/>
  <c r="AG313" i="1"/>
  <c r="W314" i="1"/>
  <c r="X314" i="1"/>
  <c r="Y314" i="1"/>
  <c r="Z314" i="1"/>
  <c r="AA314" i="1"/>
  <c r="AB314" i="1"/>
  <c r="AD314" i="1"/>
  <c r="AE314" i="1"/>
  <c r="AF314" i="1"/>
  <c r="AG314" i="1"/>
  <c r="W315" i="1"/>
  <c r="X315" i="1"/>
  <c r="Y315" i="1"/>
  <c r="Z315" i="1"/>
  <c r="AA315" i="1"/>
  <c r="AB315" i="1"/>
  <c r="AD315" i="1"/>
  <c r="AE315" i="1"/>
  <c r="AF315" i="1"/>
  <c r="AG315" i="1"/>
  <c r="W316" i="1"/>
  <c r="X316" i="1"/>
  <c r="Y316" i="1"/>
  <c r="Z316" i="1"/>
  <c r="AA316" i="1"/>
  <c r="AB316" i="1"/>
  <c r="AD316" i="1"/>
  <c r="AE316" i="1"/>
  <c r="AF316" i="1"/>
  <c r="AG316" i="1"/>
  <c r="W317" i="1"/>
  <c r="X317" i="1"/>
  <c r="Y317" i="1"/>
  <c r="Z317" i="1"/>
  <c r="AA317" i="1"/>
  <c r="AB317" i="1"/>
  <c r="AD317" i="1"/>
  <c r="AE317" i="1"/>
  <c r="AF317" i="1"/>
  <c r="AG317" i="1"/>
  <c r="W318" i="1"/>
  <c r="X318" i="1"/>
  <c r="Y318" i="1"/>
  <c r="Z318" i="1"/>
  <c r="AA318" i="1"/>
  <c r="AB318" i="1"/>
  <c r="AD318" i="1"/>
  <c r="AE318" i="1"/>
  <c r="AF318" i="1"/>
  <c r="AG318" i="1"/>
  <c r="W319" i="1"/>
  <c r="X319" i="1"/>
  <c r="Y319" i="1"/>
  <c r="Z319" i="1"/>
  <c r="AA319" i="1"/>
  <c r="AB319" i="1"/>
  <c r="AD319" i="1"/>
  <c r="AE319" i="1"/>
  <c r="AF319" i="1"/>
  <c r="AG319" i="1"/>
  <c r="W320" i="1"/>
  <c r="X320" i="1"/>
  <c r="Y320" i="1"/>
  <c r="Z320" i="1"/>
  <c r="AA320" i="1"/>
  <c r="AB320" i="1"/>
  <c r="AD320" i="1"/>
  <c r="AE320" i="1"/>
  <c r="AF320" i="1"/>
  <c r="AG320" i="1"/>
  <c r="W321" i="1"/>
  <c r="X321" i="1"/>
  <c r="Y321" i="1"/>
  <c r="Z321" i="1"/>
  <c r="AA321" i="1"/>
  <c r="AB321" i="1"/>
  <c r="AD321" i="1"/>
  <c r="AE321" i="1"/>
  <c r="AF321" i="1"/>
  <c r="AG321" i="1"/>
  <c r="W322" i="1"/>
  <c r="X322" i="1"/>
  <c r="Y322" i="1"/>
  <c r="Z322" i="1"/>
  <c r="AA322" i="1"/>
  <c r="AB322" i="1"/>
  <c r="AD322" i="1"/>
  <c r="AE322" i="1"/>
  <c r="AF322" i="1"/>
  <c r="AG322" i="1"/>
  <c r="W323" i="1"/>
  <c r="X323" i="1"/>
  <c r="Y323" i="1"/>
  <c r="Z323" i="1"/>
  <c r="AA323" i="1"/>
  <c r="AB323" i="1"/>
  <c r="AD323" i="1"/>
  <c r="AE323" i="1"/>
  <c r="AF323" i="1"/>
  <c r="AG323" i="1"/>
  <c r="W324" i="1"/>
  <c r="X324" i="1"/>
  <c r="Y324" i="1"/>
  <c r="Z324" i="1"/>
  <c r="AA324" i="1"/>
  <c r="AB324" i="1"/>
  <c r="AD324" i="1"/>
  <c r="AE324" i="1"/>
  <c r="AF324" i="1"/>
  <c r="AG324" i="1"/>
  <c r="W325" i="1"/>
  <c r="X325" i="1"/>
  <c r="Y325" i="1"/>
  <c r="Z325" i="1"/>
  <c r="AA325" i="1"/>
  <c r="AB325" i="1"/>
  <c r="AD325" i="1"/>
  <c r="AE325" i="1"/>
  <c r="AF325" i="1"/>
  <c r="AG325" i="1"/>
  <c r="W326" i="1"/>
  <c r="X326" i="1"/>
  <c r="Y326" i="1"/>
  <c r="Z326" i="1"/>
  <c r="AA326" i="1"/>
  <c r="AB326" i="1"/>
  <c r="AD326" i="1"/>
  <c r="AE326" i="1"/>
  <c r="AF326" i="1"/>
  <c r="AG326" i="1"/>
  <c r="W327" i="1"/>
  <c r="X327" i="1"/>
  <c r="Y327" i="1"/>
  <c r="Z327" i="1"/>
  <c r="AA327" i="1"/>
  <c r="AB327" i="1"/>
  <c r="AD327" i="1"/>
  <c r="AE327" i="1"/>
  <c r="AF327" i="1"/>
  <c r="AG327" i="1"/>
  <c r="W328" i="1"/>
  <c r="X328" i="1"/>
  <c r="Y328" i="1"/>
  <c r="Z328" i="1"/>
  <c r="AA328" i="1"/>
  <c r="AB328" i="1"/>
  <c r="AD328" i="1"/>
  <c r="AE328" i="1"/>
  <c r="AF328" i="1"/>
  <c r="AG328" i="1"/>
  <c r="W329" i="1"/>
  <c r="X329" i="1"/>
  <c r="Y329" i="1"/>
  <c r="Z329" i="1"/>
  <c r="AA329" i="1"/>
  <c r="AB329" i="1"/>
  <c r="AD329" i="1"/>
  <c r="AE329" i="1"/>
  <c r="AF329" i="1"/>
  <c r="AG329" i="1"/>
  <c r="W330" i="1"/>
  <c r="X330" i="1"/>
  <c r="Y330" i="1"/>
  <c r="Z330" i="1"/>
  <c r="AA330" i="1"/>
  <c r="AB330" i="1"/>
  <c r="AD330" i="1"/>
  <c r="AE330" i="1"/>
  <c r="AF330" i="1"/>
  <c r="AG330" i="1"/>
  <c r="W331" i="1"/>
  <c r="X331" i="1"/>
  <c r="Y331" i="1"/>
  <c r="Z331" i="1"/>
  <c r="AA331" i="1"/>
  <c r="AB331" i="1"/>
  <c r="AD331" i="1"/>
  <c r="AE331" i="1"/>
  <c r="AF331" i="1"/>
  <c r="AG331" i="1"/>
  <c r="W332" i="1"/>
  <c r="X332" i="1"/>
  <c r="Y332" i="1"/>
  <c r="Z332" i="1"/>
  <c r="AA332" i="1"/>
  <c r="AB332" i="1"/>
  <c r="AD332" i="1"/>
  <c r="AE332" i="1"/>
  <c r="AF332" i="1"/>
  <c r="AG332" i="1"/>
  <c r="W333" i="1"/>
  <c r="X333" i="1"/>
  <c r="Y333" i="1"/>
  <c r="Z333" i="1"/>
  <c r="AA333" i="1"/>
  <c r="AB333" i="1"/>
  <c r="AD333" i="1"/>
  <c r="AE333" i="1"/>
  <c r="AF333" i="1"/>
  <c r="AG333" i="1"/>
  <c r="W334" i="1"/>
  <c r="X334" i="1"/>
  <c r="Y334" i="1"/>
  <c r="Z334" i="1"/>
  <c r="AA334" i="1"/>
  <c r="AB334" i="1"/>
  <c r="AD334" i="1"/>
  <c r="AE334" i="1"/>
  <c r="AF334" i="1"/>
  <c r="AG334" i="1"/>
  <c r="W335" i="1"/>
  <c r="X335" i="1"/>
  <c r="Y335" i="1"/>
  <c r="Z335" i="1"/>
  <c r="AA335" i="1"/>
  <c r="AB335" i="1"/>
  <c r="AD335" i="1"/>
  <c r="AE335" i="1"/>
  <c r="AF335" i="1"/>
  <c r="AG335" i="1"/>
  <c r="W336" i="1"/>
  <c r="X336" i="1"/>
  <c r="Y336" i="1"/>
  <c r="Z336" i="1"/>
  <c r="AA336" i="1"/>
  <c r="AB336" i="1"/>
  <c r="AD336" i="1"/>
  <c r="AE336" i="1"/>
  <c r="AF336" i="1"/>
  <c r="AG336" i="1"/>
  <c r="W337" i="1"/>
  <c r="X337" i="1"/>
  <c r="Y337" i="1"/>
  <c r="Z337" i="1"/>
  <c r="AA337" i="1"/>
  <c r="AB337" i="1"/>
  <c r="AD337" i="1"/>
  <c r="AE337" i="1"/>
  <c r="AF337" i="1"/>
  <c r="AG337" i="1"/>
  <c r="W338" i="1"/>
  <c r="X338" i="1"/>
  <c r="Y338" i="1"/>
  <c r="Z338" i="1"/>
  <c r="AA338" i="1"/>
  <c r="AB338" i="1"/>
  <c r="AD338" i="1"/>
  <c r="AE338" i="1"/>
  <c r="AF338" i="1"/>
  <c r="AG338" i="1"/>
  <c r="W339" i="1"/>
  <c r="X339" i="1"/>
  <c r="Y339" i="1"/>
  <c r="Z339" i="1"/>
  <c r="AA339" i="1"/>
  <c r="AB339" i="1"/>
  <c r="AD339" i="1"/>
  <c r="AE339" i="1"/>
  <c r="AF339" i="1"/>
  <c r="AG339" i="1"/>
  <c r="W340" i="1"/>
  <c r="X340" i="1"/>
  <c r="Y340" i="1"/>
  <c r="Z340" i="1"/>
  <c r="AA340" i="1"/>
  <c r="AB340" i="1"/>
  <c r="AD340" i="1"/>
  <c r="AE340" i="1"/>
  <c r="AF340" i="1"/>
  <c r="AG340" i="1"/>
  <c r="W341" i="1"/>
  <c r="X341" i="1"/>
  <c r="Y341" i="1"/>
  <c r="Z341" i="1"/>
  <c r="AA341" i="1"/>
  <c r="AB341" i="1"/>
  <c r="AD341" i="1"/>
  <c r="AE341" i="1"/>
  <c r="AF341" i="1"/>
  <c r="AG341" i="1"/>
  <c r="W342" i="1"/>
  <c r="X342" i="1"/>
  <c r="Y342" i="1"/>
  <c r="Z342" i="1"/>
  <c r="AA342" i="1"/>
  <c r="AB342" i="1"/>
  <c r="AD342" i="1"/>
  <c r="AE342" i="1"/>
  <c r="AF342" i="1"/>
  <c r="AG342" i="1"/>
  <c r="W343" i="1"/>
  <c r="X343" i="1"/>
  <c r="Y343" i="1"/>
  <c r="Z343" i="1"/>
  <c r="AA343" i="1"/>
  <c r="AB343" i="1"/>
  <c r="AD343" i="1"/>
  <c r="AE343" i="1"/>
  <c r="AF343" i="1"/>
  <c r="AG343" i="1"/>
  <c r="W344" i="1"/>
  <c r="X344" i="1"/>
  <c r="Y344" i="1"/>
  <c r="Z344" i="1"/>
  <c r="AA344" i="1"/>
  <c r="AB344" i="1"/>
  <c r="AD344" i="1"/>
  <c r="AE344" i="1"/>
  <c r="AF344" i="1"/>
  <c r="AG344" i="1"/>
  <c r="W345" i="1"/>
  <c r="X345" i="1"/>
  <c r="Y345" i="1"/>
  <c r="Z345" i="1"/>
  <c r="AA345" i="1"/>
  <c r="AB345" i="1"/>
  <c r="AD345" i="1"/>
  <c r="AE345" i="1"/>
  <c r="AF345" i="1"/>
  <c r="AG345" i="1"/>
  <c r="W346" i="1"/>
  <c r="X346" i="1"/>
  <c r="Y346" i="1"/>
  <c r="Z346" i="1"/>
  <c r="AA346" i="1"/>
  <c r="AB346" i="1"/>
  <c r="AD346" i="1"/>
  <c r="AE346" i="1"/>
  <c r="AF346" i="1"/>
  <c r="AG346" i="1"/>
  <c r="W347" i="1"/>
  <c r="X347" i="1"/>
  <c r="Y347" i="1"/>
  <c r="Z347" i="1"/>
  <c r="AA347" i="1"/>
  <c r="AB347" i="1"/>
  <c r="AD347" i="1"/>
  <c r="AE347" i="1"/>
  <c r="AF347" i="1"/>
  <c r="AG347" i="1"/>
  <c r="W348" i="1"/>
  <c r="X348" i="1"/>
  <c r="Y348" i="1"/>
  <c r="Z348" i="1"/>
  <c r="AA348" i="1"/>
  <c r="AB348" i="1"/>
  <c r="AD348" i="1"/>
  <c r="AE348" i="1"/>
  <c r="AF348" i="1"/>
  <c r="AG348" i="1"/>
  <c r="W349" i="1"/>
  <c r="X349" i="1"/>
  <c r="Y349" i="1"/>
  <c r="Z349" i="1"/>
  <c r="AA349" i="1"/>
  <c r="AB349" i="1"/>
  <c r="AD349" i="1"/>
  <c r="AE349" i="1"/>
  <c r="AF349" i="1"/>
  <c r="AG349" i="1"/>
  <c r="W350" i="1"/>
  <c r="X350" i="1"/>
  <c r="Y350" i="1"/>
  <c r="Z350" i="1"/>
  <c r="AA350" i="1"/>
  <c r="AB350" i="1"/>
  <c r="AD350" i="1"/>
  <c r="AE350" i="1"/>
  <c r="AF350" i="1"/>
  <c r="AG350" i="1"/>
  <c r="W351" i="1"/>
  <c r="X351" i="1"/>
  <c r="Y351" i="1"/>
  <c r="Z351" i="1"/>
  <c r="AA351" i="1"/>
  <c r="AB351" i="1"/>
  <c r="AD351" i="1"/>
  <c r="AE351" i="1"/>
  <c r="AF351" i="1"/>
  <c r="AG351" i="1"/>
  <c r="W352" i="1"/>
  <c r="X352" i="1"/>
  <c r="Y352" i="1"/>
  <c r="Z352" i="1"/>
  <c r="AA352" i="1"/>
  <c r="AB352" i="1"/>
  <c r="AD352" i="1"/>
  <c r="AE352" i="1"/>
  <c r="AF352" i="1"/>
  <c r="AG352" i="1"/>
  <c r="W353" i="1"/>
  <c r="X353" i="1"/>
  <c r="Y353" i="1"/>
  <c r="Z353" i="1"/>
  <c r="AA353" i="1"/>
  <c r="AB353" i="1"/>
  <c r="AD353" i="1"/>
  <c r="AE353" i="1"/>
  <c r="AF353" i="1"/>
  <c r="AG353" i="1"/>
  <c r="W354" i="1"/>
  <c r="X354" i="1"/>
  <c r="Y354" i="1"/>
  <c r="Z354" i="1"/>
  <c r="AA354" i="1"/>
  <c r="AB354" i="1"/>
  <c r="AD354" i="1"/>
  <c r="AE354" i="1"/>
  <c r="AF354" i="1"/>
  <c r="AG354" i="1"/>
  <c r="W355" i="1"/>
  <c r="X355" i="1"/>
  <c r="Y355" i="1"/>
  <c r="Z355" i="1"/>
  <c r="AA355" i="1"/>
  <c r="AB355" i="1"/>
  <c r="AD355" i="1"/>
  <c r="AE355" i="1"/>
  <c r="AF355" i="1"/>
  <c r="AG355" i="1"/>
  <c r="W356" i="1"/>
  <c r="X356" i="1"/>
  <c r="Y356" i="1"/>
  <c r="Z356" i="1"/>
  <c r="AA356" i="1"/>
  <c r="AB356" i="1"/>
  <c r="AD356" i="1"/>
  <c r="AE356" i="1"/>
  <c r="AF356" i="1"/>
  <c r="AG356" i="1"/>
  <c r="W357" i="1"/>
  <c r="X357" i="1"/>
  <c r="Y357" i="1"/>
  <c r="Z357" i="1"/>
  <c r="AA357" i="1"/>
  <c r="AB357" i="1"/>
  <c r="AD357" i="1"/>
  <c r="AE357" i="1"/>
  <c r="AF357" i="1"/>
  <c r="AG357" i="1"/>
  <c r="W358" i="1"/>
  <c r="X358" i="1"/>
  <c r="Y358" i="1"/>
  <c r="Z358" i="1"/>
  <c r="AA358" i="1"/>
  <c r="AB358" i="1"/>
  <c r="AD358" i="1"/>
  <c r="AE358" i="1"/>
  <c r="AF358" i="1"/>
  <c r="AG358" i="1"/>
  <c r="W359" i="1"/>
  <c r="X359" i="1"/>
  <c r="Y359" i="1"/>
  <c r="Z359" i="1"/>
  <c r="AA359" i="1"/>
  <c r="AB359" i="1"/>
  <c r="AD359" i="1"/>
  <c r="AE359" i="1"/>
  <c r="AF359" i="1"/>
  <c r="AG359" i="1"/>
  <c r="W360" i="1"/>
  <c r="X360" i="1"/>
  <c r="Y360" i="1"/>
  <c r="Z360" i="1"/>
  <c r="AA360" i="1"/>
  <c r="AB360" i="1"/>
  <c r="AD360" i="1"/>
  <c r="AE360" i="1"/>
  <c r="AF360" i="1"/>
  <c r="AG360" i="1"/>
  <c r="W361" i="1"/>
  <c r="X361" i="1"/>
  <c r="Y361" i="1"/>
  <c r="Z361" i="1"/>
  <c r="AA361" i="1"/>
  <c r="AB361" i="1"/>
  <c r="AD361" i="1"/>
  <c r="AE361" i="1"/>
  <c r="AF361" i="1"/>
  <c r="AG361" i="1"/>
  <c r="W362" i="1"/>
  <c r="X362" i="1"/>
  <c r="Y362" i="1"/>
  <c r="Z362" i="1"/>
  <c r="AA362" i="1"/>
  <c r="AB362" i="1"/>
  <c r="AD362" i="1"/>
  <c r="AE362" i="1"/>
  <c r="AF362" i="1"/>
  <c r="AG362" i="1"/>
  <c r="W363" i="1"/>
  <c r="X363" i="1"/>
  <c r="Y363" i="1"/>
  <c r="Z363" i="1"/>
  <c r="AA363" i="1"/>
  <c r="AB363" i="1"/>
  <c r="AD363" i="1"/>
  <c r="AE363" i="1"/>
  <c r="AF363" i="1"/>
  <c r="AG363" i="1"/>
  <c r="W364" i="1"/>
  <c r="X364" i="1"/>
  <c r="Y364" i="1"/>
  <c r="Z364" i="1"/>
  <c r="AA364" i="1"/>
  <c r="AB364" i="1"/>
  <c r="AD364" i="1"/>
  <c r="AE364" i="1"/>
  <c r="AF364" i="1"/>
  <c r="AG364" i="1"/>
  <c r="W365" i="1"/>
  <c r="X365" i="1"/>
  <c r="Y365" i="1"/>
  <c r="Z365" i="1"/>
  <c r="AA365" i="1"/>
  <c r="AB365" i="1"/>
  <c r="AD365" i="1"/>
  <c r="AE365" i="1"/>
  <c r="AF365" i="1"/>
  <c r="AG365" i="1"/>
  <c r="W366" i="1"/>
  <c r="X366" i="1"/>
  <c r="Y366" i="1"/>
  <c r="Z366" i="1"/>
  <c r="AA366" i="1"/>
  <c r="AB366" i="1"/>
  <c r="AD366" i="1"/>
  <c r="AE366" i="1"/>
  <c r="AF366" i="1"/>
  <c r="AG366" i="1"/>
  <c r="W367" i="1"/>
  <c r="X367" i="1"/>
  <c r="Y367" i="1"/>
  <c r="Z367" i="1"/>
  <c r="AA367" i="1"/>
  <c r="AB367" i="1"/>
  <c r="AD367" i="1"/>
  <c r="AE367" i="1"/>
  <c r="AF367" i="1"/>
  <c r="AG367" i="1"/>
  <c r="W368" i="1"/>
  <c r="X368" i="1"/>
  <c r="Y368" i="1"/>
  <c r="Z368" i="1"/>
  <c r="AA368" i="1"/>
  <c r="AB368" i="1"/>
  <c r="AD368" i="1"/>
  <c r="AE368" i="1"/>
  <c r="AF368" i="1"/>
  <c r="AG368" i="1"/>
  <c r="W369" i="1"/>
  <c r="X369" i="1"/>
  <c r="Y369" i="1"/>
  <c r="Z369" i="1"/>
  <c r="AA369" i="1"/>
  <c r="AB369" i="1"/>
  <c r="AD369" i="1"/>
  <c r="AE369" i="1"/>
  <c r="AF369" i="1"/>
  <c r="AG369" i="1"/>
  <c r="W370" i="1"/>
  <c r="X370" i="1"/>
  <c r="Y370" i="1"/>
  <c r="Z370" i="1"/>
  <c r="AA370" i="1"/>
  <c r="AB370" i="1"/>
  <c r="AD370" i="1"/>
  <c r="AE370" i="1"/>
  <c r="AF370" i="1"/>
  <c r="AG370" i="1"/>
  <c r="W371" i="1"/>
  <c r="X371" i="1"/>
  <c r="Y371" i="1"/>
  <c r="Z371" i="1"/>
  <c r="AA371" i="1"/>
  <c r="AB371" i="1"/>
  <c r="AD371" i="1"/>
  <c r="AE371" i="1"/>
  <c r="AF371" i="1"/>
  <c r="AG371" i="1"/>
  <c r="W372" i="1"/>
  <c r="X372" i="1"/>
  <c r="Y372" i="1"/>
  <c r="Z372" i="1"/>
  <c r="AA372" i="1"/>
  <c r="AB372" i="1"/>
  <c r="AD372" i="1"/>
  <c r="AE372" i="1"/>
  <c r="AF372" i="1"/>
  <c r="AG372" i="1"/>
  <c r="W373" i="1"/>
  <c r="X373" i="1"/>
  <c r="Y373" i="1"/>
  <c r="Z373" i="1"/>
  <c r="AA373" i="1"/>
  <c r="AB373" i="1"/>
  <c r="AD373" i="1"/>
  <c r="AE373" i="1"/>
  <c r="AF373" i="1"/>
  <c r="AG373" i="1"/>
  <c r="W374" i="1"/>
  <c r="X374" i="1"/>
  <c r="Y374" i="1"/>
  <c r="Z374" i="1"/>
  <c r="AA374" i="1"/>
  <c r="AB374" i="1"/>
  <c r="AD374" i="1"/>
  <c r="AE374" i="1"/>
  <c r="AF374" i="1"/>
  <c r="AG374" i="1"/>
  <c r="W375" i="1"/>
  <c r="X375" i="1"/>
  <c r="Y375" i="1"/>
  <c r="Z375" i="1"/>
  <c r="AA375" i="1"/>
  <c r="AB375" i="1"/>
  <c r="AD375" i="1"/>
  <c r="AE375" i="1"/>
  <c r="AF375" i="1"/>
  <c r="AG375" i="1"/>
  <c r="W376" i="1"/>
  <c r="X376" i="1"/>
  <c r="Y376" i="1"/>
  <c r="Z376" i="1"/>
  <c r="AA376" i="1"/>
  <c r="AB376" i="1"/>
  <c r="AD376" i="1"/>
  <c r="AE376" i="1"/>
  <c r="AF376" i="1"/>
  <c r="AG376" i="1"/>
  <c r="W377" i="1"/>
  <c r="X377" i="1"/>
  <c r="Y377" i="1"/>
  <c r="Z377" i="1"/>
  <c r="AA377" i="1"/>
  <c r="AB377" i="1"/>
  <c r="AD377" i="1"/>
  <c r="AE377" i="1"/>
  <c r="AF377" i="1"/>
  <c r="AG377" i="1"/>
  <c r="W378" i="1"/>
  <c r="X378" i="1"/>
  <c r="Y378" i="1"/>
  <c r="Z378" i="1"/>
  <c r="AA378" i="1"/>
  <c r="AB378" i="1"/>
  <c r="AD378" i="1"/>
  <c r="AE378" i="1"/>
  <c r="AF378" i="1"/>
  <c r="AG378" i="1"/>
  <c r="W379" i="1"/>
  <c r="X379" i="1"/>
  <c r="Y379" i="1"/>
  <c r="Z379" i="1"/>
  <c r="AA379" i="1"/>
  <c r="AB379" i="1"/>
  <c r="AD379" i="1"/>
  <c r="AE379" i="1"/>
  <c r="AF379" i="1"/>
  <c r="AG379" i="1"/>
  <c r="W380" i="1"/>
  <c r="X380" i="1"/>
  <c r="Y380" i="1"/>
  <c r="Z380" i="1"/>
  <c r="AA380" i="1"/>
  <c r="AB380" i="1"/>
  <c r="AD380" i="1"/>
  <c r="AE380" i="1"/>
  <c r="AF380" i="1"/>
  <c r="AG380" i="1"/>
  <c r="W381" i="1"/>
  <c r="X381" i="1"/>
  <c r="Y381" i="1"/>
  <c r="Z381" i="1"/>
  <c r="AA381" i="1"/>
  <c r="AB381" i="1"/>
  <c r="AD381" i="1"/>
  <c r="AE381" i="1"/>
  <c r="AF381" i="1"/>
  <c r="AG381" i="1"/>
  <c r="W382" i="1"/>
  <c r="X382" i="1"/>
  <c r="Y382" i="1"/>
  <c r="Z382" i="1"/>
  <c r="AA382" i="1"/>
  <c r="AB382" i="1"/>
  <c r="AD382" i="1"/>
  <c r="AE382" i="1"/>
  <c r="AF382" i="1"/>
  <c r="AG382" i="1"/>
  <c r="W383" i="1"/>
  <c r="X383" i="1"/>
  <c r="Y383" i="1"/>
  <c r="Z383" i="1"/>
  <c r="AA383" i="1"/>
  <c r="AB383" i="1"/>
  <c r="AD383" i="1"/>
  <c r="AE383" i="1"/>
  <c r="AF383" i="1"/>
  <c r="AG383" i="1"/>
  <c r="W384" i="1"/>
  <c r="X384" i="1"/>
  <c r="Y384" i="1"/>
  <c r="Z384" i="1"/>
  <c r="AA384" i="1"/>
  <c r="AB384" i="1"/>
  <c r="AD384" i="1"/>
  <c r="AE384" i="1"/>
  <c r="AF384" i="1"/>
  <c r="AG384" i="1"/>
  <c r="W385" i="1"/>
  <c r="X385" i="1"/>
  <c r="Y385" i="1"/>
  <c r="Z385" i="1"/>
  <c r="AA385" i="1"/>
  <c r="AB385" i="1"/>
  <c r="AD385" i="1"/>
  <c r="AE385" i="1"/>
  <c r="AF385" i="1"/>
  <c r="AG385" i="1"/>
  <c r="W386" i="1"/>
  <c r="X386" i="1"/>
  <c r="Y386" i="1"/>
  <c r="Z386" i="1"/>
  <c r="AA386" i="1"/>
  <c r="AB386" i="1"/>
  <c r="AD386" i="1"/>
  <c r="AE386" i="1"/>
  <c r="AF386" i="1"/>
  <c r="AG386" i="1"/>
  <c r="W387" i="1"/>
  <c r="X387" i="1"/>
  <c r="Y387" i="1"/>
  <c r="Z387" i="1"/>
  <c r="AA387" i="1"/>
  <c r="AB387" i="1"/>
  <c r="AD387" i="1"/>
  <c r="AE387" i="1"/>
  <c r="AF387" i="1"/>
  <c r="AG387" i="1"/>
  <c r="W388" i="1"/>
  <c r="X388" i="1"/>
  <c r="Y388" i="1"/>
  <c r="Z388" i="1"/>
  <c r="AA388" i="1"/>
  <c r="AB388" i="1"/>
  <c r="AD388" i="1"/>
  <c r="AE388" i="1"/>
  <c r="AF388" i="1"/>
  <c r="AG388" i="1"/>
  <c r="W389" i="1"/>
  <c r="X389" i="1"/>
  <c r="Y389" i="1"/>
  <c r="Z389" i="1"/>
  <c r="AA389" i="1"/>
  <c r="AB389" i="1"/>
  <c r="AD389" i="1"/>
  <c r="AE389" i="1"/>
  <c r="AF389" i="1"/>
  <c r="AG389" i="1"/>
  <c r="W390" i="1"/>
  <c r="X390" i="1"/>
  <c r="Y390" i="1"/>
  <c r="Z390" i="1"/>
  <c r="AA390" i="1"/>
  <c r="AB390" i="1"/>
  <c r="AD390" i="1"/>
  <c r="AE390" i="1"/>
  <c r="AF390" i="1"/>
  <c r="AG390" i="1"/>
  <c r="W391" i="1"/>
  <c r="X391" i="1"/>
  <c r="Y391" i="1"/>
  <c r="Z391" i="1"/>
  <c r="AA391" i="1"/>
  <c r="AB391" i="1"/>
  <c r="AD391" i="1"/>
  <c r="AE391" i="1"/>
  <c r="AF391" i="1"/>
  <c r="AG391" i="1"/>
  <c r="W392" i="1"/>
  <c r="X392" i="1"/>
  <c r="Y392" i="1"/>
  <c r="Z392" i="1"/>
  <c r="AA392" i="1"/>
  <c r="AB392" i="1"/>
  <c r="AD392" i="1"/>
  <c r="AE392" i="1"/>
  <c r="AF392" i="1"/>
  <c r="AG392" i="1"/>
  <c r="W393" i="1"/>
  <c r="X393" i="1"/>
  <c r="Y393" i="1"/>
  <c r="Z393" i="1"/>
  <c r="AA393" i="1"/>
  <c r="AB393" i="1"/>
  <c r="AD393" i="1"/>
  <c r="AE393" i="1"/>
  <c r="AF393" i="1"/>
  <c r="AG393" i="1"/>
  <c r="W394" i="1"/>
  <c r="X394" i="1"/>
  <c r="Y394" i="1"/>
  <c r="Z394" i="1"/>
  <c r="AA394" i="1"/>
  <c r="AB394" i="1"/>
  <c r="AD394" i="1"/>
  <c r="AE394" i="1"/>
  <c r="AF394" i="1"/>
  <c r="AG394" i="1"/>
  <c r="W395" i="1"/>
  <c r="X395" i="1"/>
  <c r="Y395" i="1"/>
  <c r="Z395" i="1"/>
  <c r="AA395" i="1"/>
  <c r="AB395" i="1"/>
  <c r="AD395" i="1"/>
  <c r="AE395" i="1"/>
  <c r="AF395" i="1"/>
  <c r="AG395" i="1"/>
  <c r="W396" i="1"/>
  <c r="X396" i="1"/>
  <c r="Y396" i="1"/>
  <c r="Z396" i="1"/>
  <c r="AA396" i="1"/>
  <c r="AB396" i="1"/>
  <c r="AD396" i="1"/>
  <c r="AE396" i="1"/>
  <c r="AF396" i="1"/>
  <c r="AG396" i="1"/>
  <c r="W397" i="1"/>
  <c r="X397" i="1"/>
  <c r="Y397" i="1"/>
  <c r="Z397" i="1"/>
  <c r="AA397" i="1"/>
  <c r="AB397" i="1"/>
  <c r="AD397" i="1"/>
  <c r="AE397" i="1"/>
  <c r="AF397" i="1"/>
  <c r="AG397" i="1"/>
  <c r="W398" i="1"/>
  <c r="X398" i="1"/>
  <c r="Y398" i="1"/>
  <c r="Z398" i="1"/>
  <c r="AA398" i="1"/>
  <c r="AB398" i="1"/>
  <c r="AD398" i="1"/>
  <c r="AE398" i="1"/>
  <c r="AF398" i="1"/>
  <c r="AG398" i="1"/>
  <c r="W399" i="1"/>
  <c r="X399" i="1"/>
  <c r="Y399" i="1"/>
  <c r="Z399" i="1"/>
  <c r="AA399" i="1"/>
  <c r="AB399" i="1"/>
  <c r="AD399" i="1"/>
  <c r="AE399" i="1"/>
  <c r="AF399" i="1"/>
  <c r="AG399" i="1"/>
  <c r="W400" i="1"/>
  <c r="X400" i="1"/>
  <c r="Y400" i="1"/>
  <c r="Z400" i="1"/>
  <c r="AA400" i="1"/>
  <c r="AB400" i="1"/>
  <c r="AD400" i="1"/>
  <c r="AE400" i="1"/>
  <c r="AF400" i="1"/>
  <c r="AG400" i="1"/>
  <c r="W401" i="1"/>
  <c r="X401" i="1"/>
  <c r="Y401" i="1"/>
  <c r="Z401" i="1"/>
  <c r="AA401" i="1"/>
  <c r="AB401" i="1"/>
  <c r="AD401" i="1"/>
  <c r="AE401" i="1"/>
  <c r="AF401" i="1"/>
  <c r="AG401" i="1"/>
  <c r="W402" i="1"/>
  <c r="X402" i="1"/>
  <c r="Y402" i="1"/>
  <c r="Z402" i="1"/>
  <c r="AA402" i="1"/>
  <c r="AB402" i="1"/>
  <c r="AD402" i="1"/>
  <c r="AE402" i="1"/>
  <c r="AF402" i="1"/>
  <c r="AG402" i="1"/>
  <c r="W403" i="1"/>
  <c r="X403" i="1"/>
  <c r="Y403" i="1"/>
  <c r="Z403" i="1"/>
  <c r="AA403" i="1"/>
  <c r="AB403" i="1"/>
  <c r="AD403" i="1"/>
  <c r="AE403" i="1"/>
  <c r="AF403" i="1"/>
  <c r="AG403" i="1"/>
  <c r="W404" i="1"/>
  <c r="X404" i="1"/>
  <c r="Y404" i="1"/>
  <c r="Z404" i="1"/>
  <c r="AA404" i="1"/>
  <c r="AB404" i="1"/>
  <c r="AD404" i="1"/>
  <c r="AE404" i="1"/>
  <c r="AF404" i="1"/>
  <c r="AG404" i="1"/>
  <c r="W405" i="1"/>
  <c r="X405" i="1"/>
  <c r="Y405" i="1"/>
  <c r="Z405" i="1"/>
  <c r="AA405" i="1"/>
  <c r="AB405" i="1"/>
  <c r="AD405" i="1"/>
  <c r="AE405" i="1"/>
  <c r="AF405" i="1"/>
  <c r="AG405" i="1"/>
  <c r="W406" i="1"/>
  <c r="X406" i="1"/>
  <c r="Y406" i="1"/>
  <c r="Z406" i="1"/>
  <c r="AA406" i="1"/>
  <c r="AB406" i="1"/>
  <c r="AD406" i="1"/>
  <c r="AE406" i="1"/>
  <c r="AF406" i="1"/>
  <c r="AG406" i="1"/>
  <c r="W407" i="1"/>
  <c r="X407" i="1"/>
  <c r="Y407" i="1"/>
  <c r="Z407" i="1"/>
  <c r="AA407" i="1"/>
  <c r="AB407" i="1"/>
  <c r="AD407" i="1"/>
  <c r="AE407" i="1"/>
  <c r="AF407" i="1"/>
  <c r="AG407" i="1"/>
  <c r="W408" i="1"/>
  <c r="X408" i="1"/>
  <c r="Y408" i="1"/>
  <c r="Z408" i="1"/>
  <c r="AA408" i="1"/>
  <c r="AB408" i="1"/>
  <c r="AD408" i="1"/>
  <c r="AE408" i="1"/>
  <c r="AF408" i="1"/>
  <c r="AG408" i="1"/>
  <c r="W409" i="1"/>
  <c r="X409" i="1"/>
  <c r="Y409" i="1"/>
  <c r="Z409" i="1"/>
  <c r="AA409" i="1"/>
  <c r="AB409" i="1"/>
  <c r="AD409" i="1"/>
  <c r="AE409" i="1"/>
  <c r="AF409" i="1"/>
  <c r="AG409" i="1"/>
  <c r="W410" i="1"/>
  <c r="X410" i="1"/>
  <c r="Y410" i="1"/>
  <c r="Z410" i="1"/>
  <c r="AA410" i="1"/>
  <c r="AB410" i="1"/>
  <c r="AD410" i="1"/>
  <c r="AE410" i="1"/>
  <c r="AF410" i="1"/>
  <c r="AG410" i="1"/>
  <c r="W411" i="1"/>
  <c r="X411" i="1"/>
  <c r="Y411" i="1"/>
  <c r="Z411" i="1"/>
  <c r="AA411" i="1"/>
  <c r="AB411" i="1"/>
  <c r="AD411" i="1"/>
  <c r="AE411" i="1"/>
  <c r="AF411" i="1"/>
  <c r="AG411" i="1"/>
  <c r="W412" i="1"/>
  <c r="X412" i="1"/>
  <c r="Y412" i="1"/>
  <c r="Z412" i="1"/>
  <c r="AA412" i="1"/>
  <c r="AB412" i="1"/>
  <c r="AD412" i="1"/>
  <c r="AE412" i="1"/>
  <c r="AF412" i="1"/>
  <c r="AG412" i="1"/>
  <c r="W413" i="1"/>
  <c r="X413" i="1"/>
  <c r="Y413" i="1"/>
  <c r="Z413" i="1"/>
  <c r="AA413" i="1"/>
  <c r="AB413" i="1"/>
  <c r="AD413" i="1"/>
  <c r="AE413" i="1"/>
  <c r="AF413" i="1"/>
  <c r="AG413" i="1"/>
  <c r="W414" i="1"/>
  <c r="X414" i="1"/>
  <c r="Y414" i="1"/>
  <c r="Z414" i="1"/>
  <c r="AA414" i="1"/>
  <c r="AB414" i="1"/>
  <c r="AD414" i="1"/>
  <c r="AE414" i="1"/>
  <c r="AF414" i="1"/>
  <c r="AG414" i="1"/>
  <c r="W415" i="1"/>
  <c r="X415" i="1"/>
  <c r="Y415" i="1"/>
  <c r="Z415" i="1"/>
  <c r="AA415" i="1"/>
  <c r="AB415" i="1"/>
  <c r="AD415" i="1"/>
  <c r="AE415" i="1"/>
  <c r="AF415" i="1"/>
  <c r="AG415" i="1"/>
  <c r="W416" i="1"/>
  <c r="X416" i="1"/>
  <c r="Y416" i="1"/>
  <c r="Z416" i="1"/>
  <c r="AA416" i="1"/>
  <c r="AB416" i="1"/>
  <c r="AD416" i="1"/>
  <c r="AE416" i="1"/>
  <c r="AF416" i="1"/>
  <c r="AG416" i="1"/>
  <c r="W417" i="1"/>
  <c r="X417" i="1"/>
  <c r="Y417" i="1"/>
  <c r="Z417" i="1"/>
  <c r="AA417" i="1"/>
  <c r="AB417" i="1"/>
  <c r="AD417" i="1"/>
  <c r="AE417" i="1"/>
  <c r="AF417" i="1"/>
  <c r="AG417" i="1"/>
  <c r="W418" i="1"/>
  <c r="X418" i="1"/>
  <c r="Y418" i="1"/>
  <c r="Z418" i="1"/>
  <c r="AA418" i="1"/>
  <c r="AB418" i="1"/>
  <c r="AD418" i="1"/>
  <c r="AE418" i="1"/>
  <c r="AF418" i="1"/>
  <c r="AG418" i="1"/>
  <c r="W419" i="1"/>
  <c r="X419" i="1"/>
  <c r="Y419" i="1"/>
  <c r="Z419" i="1"/>
  <c r="AA419" i="1"/>
  <c r="AB419" i="1"/>
  <c r="AD419" i="1"/>
  <c r="AE419" i="1"/>
  <c r="AF419" i="1"/>
  <c r="AG419" i="1"/>
  <c r="W420" i="1"/>
  <c r="X420" i="1"/>
  <c r="Y420" i="1"/>
  <c r="Z420" i="1"/>
  <c r="AA420" i="1"/>
  <c r="AB420" i="1"/>
  <c r="AD420" i="1"/>
  <c r="AE420" i="1"/>
  <c r="AF420" i="1"/>
  <c r="AG420" i="1"/>
  <c r="W421" i="1"/>
  <c r="X421" i="1"/>
  <c r="Y421" i="1"/>
  <c r="Z421" i="1"/>
  <c r="AA421" i="1"/>
  <c r="AB421" i="1"/>
  <c r="AD421" i="1"/>
  <c r="AE421" i="1"/>
  <c r="AF421" i="1"/>
  <c r="AG421" i="1"/>
  <c r="W422" i="1"/>
  <c r="X422" i="1"/>
  <c r="Y422" i="1"/>
  <c r="Z422" i="1"/>
  <c r="AA422" i="1"/>
  <c r="AB422" i="1"/>
  <c r="AD422" i="1"/>
  <c r="AE422" i="1"/>
  <c r="AF422" i="1"/>
  <c r="AG422" i="1"/>
  <c r="W423" i="1"/>
  <c r="X423" i="1"/>
  <c r="Y423" i="1"/>
  <c r="Z423" i="1"/>
  <c r="AA423" i="1"/>
  <c r="AB423" i="1"/>
  <c r="AD423" i="1"/>
  <c r="AE423" i="1"/>
  <c r="AF423" i="1"/>
  <c r="AG423" i="1"/>
  <c r="W424" i="1"/>
  <c r="X424" i="1"/>
  <c r="Y424" i="1"/>
  <c r="Z424" i="1"/>
  <c r="AA424" i="1"/>
  <c r="AB424" i="1"/>
  <c r="AD424" i="1"/>
  <c r="AE424" i="1"/>
  <c r="AF424" i="1"/>
  <c r="AG424" i="1"/>
  <c r="W425" i="1"/>
  <c r="X425" i="1"/>
  <c r="Y425" i="1"/>
  <c r="Z425" i="1"/>
  <c r="AA425" i="1"/>
  <c r="AB425" i="1"/>
  <c r="AD425" i="1"/>
  <c r="AE425" i="1"/>
  <c r="AF425" i="1"/>
  <c r="AG425" i="1"/>
  <c r="W426" i="1"/>
  <c r="X426" i="1"/>
  <c r="Y426" i="1"/>
  <c r="Z426" i="1"/>
  <c r="AA426" i="1"/>
  <c r="AB426" i="1"/>
  <c r="AD426" i="1"/>
  <c r="AE426" i="1"/>
  <c r="AF426" i="1"/>
  <c r="AG426" i="1"/>
  <c r="W427" i="1"/>
  <c r="X427" i="1"/>
  <c r="Y427" i="1"/>
  <c r="Z427" i="1"/>
  <c r="AA427" i="1"/>
  <c r="AB427" i="1"/>
  <c r="AD427" i="1"/>
  <c r="AE427" i="1"/>
  <c r="AF427" i="1"/>
  <c r="AG427" i="1"/>
  <c r="W428" i="1"/>
  <c r="X428" i="1"/>
  <c r="Y428" i="1"/>
  <c r="Z428" i="1"/>
  <c r="AA428" i="1"/>
  <c r="AB428" i="1"/>
  <c r="AD428" i="1"/>
  <c r="AE428" i="1"/>
  <c r="AF428" i="1"/>
  <c r="AG428" i="1"/>
  <c r="W429" i="1"/>
  <c r="X429" i="1"/>
  <c r="Y429" i="1"/>
  <c r="Z429" i="1"/>
  <c r="AA429" i="1"/>
  <c r="AB429" i="1"/>
  <c r="AD429" i="1"/>
  <c r="AE429" i="1"/>
  <c r="AF429" i="1"/>
  <c r="AG429" i="1"/>
  <c r="W430" i="1"/>
  <c r="X430" i="1"/>
  <c r="Y430" i="1"/>
  <c r="Z430" i="1"/>
  <c r="AA430" i="1"/>
  <c r="AB430" i="1"/>
  <c r="AD430" i="1"/>
  <c r="AE430" i="1"/>
  <c r="AF430" i="1"/>
  <c r="AG430" i="1"/>
  <c r="W431" i="1"/>
  <c r="X431" i="1"/>
  <c r="Y431" i="1"/>
  <c r="Z431" i="1"/>
  <c r="AA431" i="1"/>
  <c r="AB431" i="1"/>
  <c r="AD431" i="1"/>
  <c r="AE431" i="1"/>
  <c r="AF431" i="1"/>
  <c r="AG431" i="1"/>
  <c r="W432" i="1"/>
  <c r="X432" i="1"/>
  <c r="Y432" i="1"/>
  <c r="Z432" i="1"/>
  <c r="AA432" i="1"/>
  <c r="AB432" i="1"/>
  <c r="AD432" i="1"/>
  <c r="AE432" i="1"/>
  <c r="AF432" i="1"/>
  <c r="AG432" i="1"/>
  <c r="W433" i="1"/>
  <c r="X433" i="1"/>
  <c r="Y433" i="1"/>
  <c r="Z433" i="1"/>
  <c r="AA433" i="1"/>
  <c r="AB433" i="1"/>
  <c r="AD433" i="1"/>
  <c r="AE433" i="1"/>
  <c r="AF433" i="1"/>
  <c r="AG433" i="1"/>
  <c r="W434" i="1"/>
  <c r="X434" i="1"/>
  <c r="Y434" i="1"/>
  <c r="Z434" i="1"/>
  <c r="AA434" i="1"/>
  <c r="AB434" i="1"/>
  <c r="AD434" i="1"/>
  <c r="AE434" i="1"/>
  <c r="AF434" i="1"/>
  <c r="AG434" i="1"/>
  <c r="W435" i="1"/>
  <c r="X435" i="1"/>
  <c r="Y435" i="1"/>
  <c r="Z435" i="1"/>
  <c r="AA435" i="1"/>
  <c r="AB435" i="1"/>
  <c r="AD435" i="1"/>
  <c r="AE435" i="1"/>
  <c r="AF435" i="1"/>
  <c r="AG435" i="1"/>
  <c r="W436" i="1"/>
  <c r="X436" i="1"/>
  <c r="Y436" i="1"/>
  <c r="Z436" i="1"/>
  <c r="AA436" i="1"/>
  <c r="AB436" i="1"/>
  <c r="AD436" i="1"/>
  <c r="AE436" i="1"/>
  <c r="AF436" i="1"/>
  <c r="AG436" i="1"/>
  <c r="W437" i="1"/>
  <c r="X437" i="1"/>
  <c r="Y437" i="1"/>
  <c r="Z437" i="1"/>
  <c r="AA437" i="1"/>
  <c r="AB437" i="1"/>
  <c r="AD437" i="1"/>
  <c r="AE437" i="1"/>
  <c r="AF437" i="1"/>
  <c r="AG437" i="1"/>
  <c r="W438" i="1"/>
  <c r="X438" i="1"/>
  <c r="Y438" i="1"/>
  <c r="Z438" i="1"/>
  <c r="AA438" i="1"/>
  <c r="AB438" i="1"/>
  <c r="AD438" i="1"/>
  <c r="AE438" i="1"/>
  <c r="AF438" i="1"/>
  <c r="AG438" i="1"/>
  <c r="W439" i="1"/>
  <c r="X439" i="1"/>
  <c r="Y439" i="1"/>
  <c r="Z439" i="1"/>
  <c r="AA439" i="1"/>
  <c r="AB439" i="1"/>
  <c r="AD439" i="1"/>
  <c r="AE439" i="1"/>
  <c r="AF439" i="1"/>
  <c r="AG439" i="1"/>
  <c r="W440" i="1"/>
  <c r="X440" i="1"/>
  <c r="Y440" i="1"/>
  <c r="Z440" i="1"/>
  <c r="AA440" i="1"/>
  <c r="AB440" i="1"/>
  <c r="AD440" i="1"/>
  <c r="AE440" i="1"/>
  <c r="AF440" i="1"/>
  <c r="AG440" i="1"/>
  <c r="W441" i="1"/>
  <c r="X441" i="1"/>
  <c r="Y441" i="1"/>
  <c r="Z441" i="1"/>
  <c r="AA441" i="1"/>
  <c r="AB441" i="1"/>
  <c r="AD441" i="1"/>
  <c r="AE441" i="1"/>
  <c r="AF441" i="1"/>
  <c r="AG441" i="1"/>
  <c r="W442" i="1"/>
  <c r="X442" i="1"/>
  <c r="Y442" i="1"/>
  <c r="Z442" i="1"/>
  <c r="AA442" i="1"/>
  <c r="AB442" i="1"/>
  <c r="AD442" i="1"/>
  <c r="AE442" i="1"/>
  <c r="AF442" i="1"/>
  <c r="AG442" i="1"/>
  <c r="W443" i="1"/>
  <c r="X443" i="1"/>
  <c r="Y443" i="1"/>
  <c r="Z443" i="1"/>
  <c r="AA443" i="1"/>
  <c r="AB443" i="1"/>
  <c r="AD443" i="1"/>
  <c r="AE443" i="1"/>
  <c r="AF443" i="1"/>
  <c r="AG443" i="1"/>
  <c r="W444" i="1"/>
  <c r="X444" i="1"/>
  <c r="Y444" i="1"/>
  <c r="Z444" i="1"/>
  <c r="AA444" i="1"/>
  <c r="AB444" i="1"/>
  <c r="AD444" i="1"/>
  <c r="AE444" i="1"/>
  <c r="AF444" i="1"/>
  <c r="AG444" i="1"/>
  <c r="W445" i="1"/>
  <c r="X445" i="1"/>
  <c r="Y445" i="1"/>
  <c r="Z445" i="1"/>
  <c r="AA445" i="1"/>
  <c r="AB445" i="1"/>
  <c r="AD445" i="1"/>
  <c r="AE445" i="1"/>
  <c r="AF445" i="1"/>
  <c r="AG445" i="1"/>
  <c r="W446" i="1"/>
  <c r="X446" i="1"/>
  <c r="Y446" i="1"/>
  <c r="Z446" i="1"/>
  <c r="AA446" i="1"/>
  <c r="AB446" i="1"/>
  <c r="AD446" i="1"/>
  <c r="AE446" i="1"/>
  <c r="AF446" i="1"/>
  <c r="AG446" i="1"/>
  <c r="W447" i="1"/>
  <c r="X447" i="1"/>
  <c r="Y447" i="1"/>
  <c r="Z447" i="1"/>
  <c r="AA447" i="1"/>
  <c r="AB447" i="1"/>
  <c r="AD447" i="1"/>
  <c r="AE447" i="1"/>
  <c r="AF447" i="1"/>
  <c r="AG447" i="1"/>
  <c r="W448" i="1"/>
  <c r="X448" i="1"/>
  <c r="Y448" i="1"/>
  <c r="Z448" i="1"/>
  <c r="AA448" i="1"/>
  <c r="AB448" i="1"/>
  <c r="AD448" i="1"/>
  <c r="AE448" i="1"/>
  <c r="AF448" i="1"/>
  <c r="AG448" i="1"/>
  <c r="W449" i="1"/>
  <c r="X449" i="1"/>
  <c r="Y449" i="1"/>
  <c r="Z449" i="1"/>
  <c r="AA449" i="1"/>
  <c r="AB449" i="1"/>
  <c r="AD449" i="1"/>
  <c r="AE449" i="1"/>
  <c r="AF449" i="1"/>
  <c r="AG449" i="1"/>
  <c r="W450" i="1"/>
  <c r="X450" i="1"/>
  <c r="Y450" i="1"/>
  <c r="Z450" i="1"/>
  <c r="AA450" i="1"/>
  <c r="AB450" i="1"/>
  <c r="AD450" i="1"/>
  <c r="AE450" i="1"/>
  <c r="AF450" i="1"/>
  <c r="AG450" i="1"/>
  <c r="W451" i="1"/>
  <c r="X451" i="1"/>
  <c r="Y451" i="1"/>
  <c r="Z451" i="1"/>
  <c r="AA451" i="1"/>
  <c r="AB451" i="1"/>
  <c r="AD451" i="1"/>
  <c r="AE451" i="1"/>
  <c r="AF451" i="1"/>
  <c r="AG451" i="1"/>
  <c r="W452" i="1"/>
  <c r="X452" i="1"/>
  <c r="Y452" i="1"/>
  <c r="Z452" i="1"/>
  <c r="AA452" i="1"/>
  <c r="AB452" i="1"/>
  <c r="AD452" i="1"/>
  <c r="AE452" i="1"/>
  <c r="AF452" i="1"/>
  <c r="AG452" i="1"/>
  <c r="W453" i="1"/>
  <c r="X453" i="1"/>
  <c r="Y453" i="1"/>
  <c r="Z453" i="1"/>
  <c r="AA453" i="1"/>
  <c r="AB453" i="1"/>
  <c r="AD453" i="1"/>
  <c r="AE453" i="1"/>
  <c r="AF453" i="1"/>
  <c r="AG453" i="1"/>
  <c r="W454" i="1"/>
  <c r="X454" i="1"/>
  <c r="Y454" i="1"/>
  <c r="Z454" i="1"/>
  <c r="AA454" i="1"/>
  <c r="AB454" i="1"/>
  <c r="AD454" i="1"/>
  <c r="AE454" i="1"/>
  <c r="AF454" i="1"/>
  <c r="AG454" i="1"/>
  <c r="W455" i="1"/>
  <c r="X455" i="1"/>
  <c r="Y455" i="1"/>
  <c r="Z455" i="1"/>
  <c r="AA455" i="1"/>
  <c r="AB455" i="1"/>
  <c r="AD455" i="1"/>
  <c r="AE455" i="1"/>
  <c r="AF455" i="1"/>
  <c r="AG455" i="1"/>
  <c r="W456" i="1"/>
  <c r="X456" i="1"/>
  <c r="Y456" i="1"/>
  <c r="Z456" i="1"/>
  <c r="AA456" i="1"/>
  <c r="AB456" i="1"/>
  <c r="AD456" i="1"/>
  <c r="AE456" i="1"/>
  <c r="AF456" i="1"/>
  <c r="AG456" i="1"/>
  <c r="W457" i="1"/>
  <c r="X457" i="1"/>
  <c r="Y457" i="1"/>
  <c r="Z457" i="1"/>
  <c r="AA457" i="1"/>
  <c r="AB457" i="1"/>
  <c r="AD457" i="1"/>
  <c r="AE457" i="1"/>
  <c r="AF457" i="1"/>
  <c r="AG457" i="1"/>
  <c r="W458" i="1"/>
  <c r="X458" i="1"/>
  <c r="Y458" i="1"/>
  <c r="Z458" i="1"/>
  <c r="AA458" i="1"/>
  <c r="AB458" i="1"/>
  <c r="AD458" i="1"/>
  <c r="AE458" i="1"/>
  <c r="AF458" i="1"/>
  <c r="AG458" i="1"/>
  <c r="W459" i="1"/>
  <c r="X459" i="1"/>
  <c r="Y459" i="1"/>
  <c r="Z459" i="1"/>
  <c r="AA459" i="1"/>
  <c r="AB459" i="1"/>
  <c r="AD459" i="1"/>
  <c r="AE459" i="1"/>
  <c r="AF459" i="1"/>
  <c r="AG459" i="1"/>
  <c r="W460" i="1"/>
  <c r="X460" i="1"/>
  <c r="Y460" i="1"/>
  <c r="Z460" i="1"/>
  <c r="AA460" i="1"/>
  <c r="AB460" i="1"/>
  <c r="AD460" i="1"/>
  <c r="AE460" i="1"/>
  <c r="AF460" i="1"/>
  <c r="AG460" i="1"/>
  <c r="W461" i="1"/>
  <c r="X461" i="1"/>
  <c r="Y461" i="1"/>
  <c r="Z461" i="1"/>
  <c r="AA461" i="1"/>
  <c r="AB461" i="1"/>
  <c r="AD461" i="1"/>
  <c r="AE461" i="1"/>
  <c r="AF461" i="1"/>
  <c r="AG461" i="1"/>
  <c r="W462" i="1"/>
  <c r="X462" i="1"/>
  <c r="Y462" i="1"/>
  <c r="Z462" i="1"/>
  <c r="AA462" i="1"/>
  <c r="AB462" i="1"/>
  <c r="AD462" i="1"/>
  <c r="AE462" i="1"/>
  <c r="AF462" i="1"/>
  <c r="AG462" i="1"/>
  <c r="W463" i="1"/>
  <c r="X463" i="1"/>
  <c r="Y463" i="1"/>
  <c r="Z463" i="1"/>
  <c r="AA463" i="1"/>
  <c r="AB463" i="1"/>
  <c r="AD463" i="1"/>
  <c r="AE463" i="1"/>
  <c r="AF463" i="1"/>
  <c r="AG463" i="1"/>
  <c r="W464" i="1"/>
  <c r="X464" i="1"/>
  <c r="Y464" i="1"/>
  <c r="Z464" i="1"/>
  <c r="AA464" i="1"/>
  <c r="AB464" i="1"/>
  <c r="AD464" i="1"/>
  <c r="AE464" i="1"/>
  <c r="AF464" i="1"/>
  <c r="AG464" i="1"/>
  <c r="W465" i="1"/>
  <c r="X465" i="1"/>
  <c r="Y465" i="1"/>
  <c r="Z465" i="1"/>
  <c r="AA465" i="1"/>
  <c r="AB465" i="1"/>
  <c r="AD465" i="1"/>
  <c r="AE465" i="1"/>
  <c r="AF465" i="1"/>
  <c r="AG465" i="1"/>
  <c r="W466" i="1"/>
  <c r="X466" i="1"/>
  <c r="Y466" i="1"/>
  <c r="Z466" i="1"/>
  <c r="AA466" i="1"/>
  <c r="AB466" i="1"/>
  <c r="AD466" i="1"/>
  <c r="AE466" i="1"/>
  <c r="AF466" i="1"/>
  <c r="AG466" i="1"/>
  <c r="W467" i="1"/>
  <c r="X467" i="1"/>
  <c r="Y467" i="1"/>
  <c r="Z467" i="1"/>
  <c r="AA467" i="1"/>
  <c r="AB467" i="1"/>
  <c r="AD467" i="1"/>
  <c r="AE467" i="1"/>
  <c r="AF467" i="1"/>
  <c r="AG467" i="1"/>
  <c r="W468" i="1"/>
  <c r="X468" i="1"/>
  <c r="Y468" i="1"/>
  <c r="Z468" i="1"/>
  <c r="AA468" i="1"/>
  <c r="AB468" i="1"/>
  <c r="AD468" i="1"/>
  <c r="AE468" i="1"/>
  <c r="AF468" i="1"/>
  <c r="AG468" i="1"/>
  <c r="W469" i="1"/>
  <c r="X469" i="1"/>
  <c r="Y469" i="1"/>
  <c r="Z469" i="1"/>
  <c r="AA469" i="1"/>
  <c r="AB469" i="1"/>
  <c r="AD469" i="1"/>
  <c r="AE469" i="1"/>
  <c r="AF469" i="1"/>
  <c r="AG469" i="1"/>
  <c r="W470" i="1"/>
  <c r="X470" i="1"/>
  <c r="Y470" i="1"/>
  <c r="Z470" i="1"/>
  <c r="AA470" i="1"/>
  <c r="AB470" i="1"/>
  <c r="AD470" i="1"/>
  <c r="AE470" i="1"/>
  <c r="AF470" i="1"/>
  <c r="AG470" i="1"/>
  <c r="W471" i="1"/>
  <c r="X471" i="1"/>
  <c r="Y471" i="1"/>
  <c r="Z471" i="1"/>
  <c r="AA471" i="1"/>
  <c r="AB471" i="1"/>
  <c r="AD471" i="1"/>
  <c r="AE471" i="1"/>
  <c r="AF471" i="1"/>
  <c r="AG471" i="1"/>
  <c r="W472" i="1"/>
  <c r="X472" i="1"/>
  <c r="Y472" i="1"/>
  <c r="Z472" i="1"/>
  <c r="AA472" i="1"/>
  <c r="AB472" i="1"/>
  <c r="AD472" i="1"/>
  <c r="AE472" i="1"/>
  <c r="AF472" i="1"/>
  <c r="AG472" i="1"/>
  <c r="W473" i="1"/>
  <c r="X473" i="1"/>
  <c r="Y473" i="1"/>
  <c r="Z473" i="1"/>
  <c r="AA473" i="1"/>
  <c r="AB473" i="1"/>
  <c r="AD473" i="1"/>
  <c r="AE473" i="1"/>
  <c r="AF473" i="1"/>
  <c r="AG473" i="1"/>
  <c r="W474" i="1"/>
  <c r="X474" i="1"/>
  <c r="Y474" i="1"/>
  <c r="Z474" i="1"/>
  <c r="AA474" i="1"/>
  <c r="AB474" i="1"/>
  <c r="AD474" i="1"/>
  <c r="AE474" i="1"/>
  <c r="AF474" i="1"/>
  <c r="AG474" i="1"/>
  <c r="W475" i="1"/>
  <c r="X475" i="1"/>
  <c r="Y475" i="1"/>
  <c r="Z475" i="1"/>
  <c r="AA475" i="1"/>
  <c r="AB475" i="1"/>
  <c r="AD475" i="1"/>
  <c r="AE475" i="1"/>
  <c r="AF475" i="1"/>
  <c r="AG475" i="1"/>
  <c r="W476" i="1"/>
  <c r="X476" i="1"/>
  <c r="Y476" i="1"/>
  <c r="Z476" i="1"/>
  <c r="AA476" i="1"/>
  <c r="AB476" i="1"/>
  <c r="AD476" i="1"/>
  <c r="AE476" i="1"/>
  <c r="AF476" i="1"/>
  <c r="AG476" i="1"/>
  <c r="W477" i="1"/>
  <c r="X477" i="1"/>
  <c r="Y477" i="1"/>
  <c r="Z477" i="1"/>
  <c r="AA477" i="1"/>
  <c r="AB477" i="1"/>
  <c r="AD477" i="1"/>
  <c r="AE477" i="1"/>
  <c r="AF477" i="1"/>
  <c r="AG477" i="1"/>
  <c r="W478" i="1"/>
  <c r="X478" i="1"/>
  <c r="Y478" i="1"/>
  <c r="Z478" i="1"/>
  <c r="AA478" i="1"/>
  <c r="AB478" i="1"/>
  <c r="AD478" i="1"/>
  <c r="AE478" i="1"/>
  <c r="AF478" i="1"/>
  <c r="AG478" i="1"/>
  <c r="W479" i="1"/>
  <c r="X479" i="1"/>
  <c r="Y479" i="1"/>
  <c r="Z479" i="1"/>
  <c r="AA479" i="1"/>
  <c r="AB479" i="1"/>
  <c r="AD479" i="1"/>
  <c r="AE479" i="1"/>
  <c r="AF479" i="1"/>
  <c r="AG479" i="1"/>
  <c r="W480" i="1"/>
  <c r="X480" i="1"/>
  <c r="Y480" i="1"/>
  <c r="Z480" i="1"/>
  <c r="AA480" i="1"/>
  <c r="AB480" i="1"/>
  <c r="AD480" i="1"/>
  <c r="AE480" i="1"/>
  <c r="AF480" i="1"/>
  <c r="AG480" i="1"/>
  <c r="W481" i="1"/>
  <c r="X481" i="1"/>
  <c r="Y481" i="1"/>
  <c r="Z481" i="1"/>
  <c r="AA481" i="1"/>
  <c r="AB481" i="1"/>
  <c r="AD481" i="1"/>
  <c r="AE481" i="1"/>
  <c r="AF481" i="1"/>
  <c r="AG481" i="1"/>
  <c r="W482" i="1"/>
  <c r="X482" i="1"/>
  <c r="Y482" i="1"/>
  <c r="Z482" i="1"/>
  <c r="AA482" i="1"/>
  <c r="AB482" i="1"/>
  <c r="AD482" i="1"/>
  <c r="AE482" i="1"/>
  <c r="AF482" i="1"/>
  <c r="AG482" i="1"/>
  <c r="W483" i="1"/>
  <c r="X483" i="1"/>
  <c r="Y483" i="1"/>
  <c r="Z483" i="1"/>
  <c r="AA483" i="1"/>
  <c r="AB483" i="1"/>
  <c r="AD483" i="1"/>
  <c r="AE483" i="1"/>
  <c r="AF483" i="1"/>
  <c r="AG483" i="1"/>
  <c r="W484" i="1"/>
  <c r="X484" i="1"/>
  <c r="Y484" i="1"/>
  <c r="Z484" i="1"/>
  <c r="AA484" i="1"/>
  <c r="AB484" i="1"/>
  <c r="AD484" i="1"/>
  <c r="AE484" i="1"/>
  <c r="AF484" i="1"/>
  <c r="AG484" i="1"/>
  <c r="W485" i="1"/>
  <c r="X485" i="1"/>
  <c r="Y485" i="1"/>
  <c r="Z485" i="1"/>
  <c r="AA485" i="1"/>
  <c r="AB485" i="1"/>
  <c r="AD485" i="1"/>
  <c r="AE485" i="1"/>
  <c r="AF485" i="1"/>
  <c r="AG485" i="1"/>
  <c r="W486" i="1"/>
  <c r="X486" i="1"/>
  <c r="Y486" i="1"/>
  <c r="Z486" i="1"/>
  <c r="AA486" i="1"/>
  <c r="AB486" i="1"/>
  <c r="AD486" i="1"/>
  <c r="AE486" i="1"/>
  <c r="AF486" i="1"/>
  <c r="AG486" i="1"/>
  <c r="W487" i="1"/>
  <c r="X487" i="1"/>
  <c r="Y487" i="1"/>
  <c r="Z487" i="1"/>
  <c r="AA487" i="1"/>
  <c r="AB487" i="1"/>
  <c r="AD487" i="1"/>
  <c r="AE487" i="1"/>
  <c r="AF487" i="1"/>
  <c r="AG487" i="1"/>
  <c r="W488" i="1"/>
  <c r="X488" i="1"/>
  <c r="Y488" i="1"/>
  <c r="Z488" i="1"/>
  <c r="AA488" i="1"/>
  <c r="AB488" i="1"/>
  <c r="AD488" i="1"/>
  <c r="AE488" i="1"/>
  <c r="AF488" i="1"/>
  <c r="AG488" i="1"/>
  <c r="W489" i="1"/>
  <c r="X489" i="1"/>
  <c r="Y489" i="1"/>
  <c r="Z489" i="1"/>
  <c r="AA489" i="1"/>
  <c r="AB489" i="1"/>
  <c r="AD489" i="1"/>
  <c r="AE489" i="1"/>
  <c r="AF489" i="1"/>
  <c r="AG489" i="1"/>
  <c r="W490" i="1"/>
  <c r="X490" i="1"/>
  <c r="Y490" i="1"/>
  <c r="Z490" i="1"/>
  <c r="AA490" i="1"/>
  <c r="AB490" i="1"/>
  <c r="AD490" i="1"/>
  <c r="AE490" i="1"/>
  <c r="AF490" i="1"/>
  <c r="AG490" i="1"/>
  <c r="W491" i="1"/>
  <c r="X491" i="1"/>
  <c r="Y491" i="1"/>
  <c r="Z491" i="1"/>
  <c r="AA491" i="1"/>
  <c r="AB491" i="1"/>
  <c r="AD491" i="1"/>
  <c r="AE491" i="1"/>
  <c r="AF491" i="1"/>
  <c r="AG491" i="1"/>
  <c r="W492" i="1"/>
  <c r="X492" i="1"/>
  <c r="Y492" i="1"/>
  <c r="Z492" i="1"/>
  <c r="AA492" i="1"/>
  <c r="AB492" i="1"/>
  <c r="AD492" i="1"/>
  <c r="AE492" i="1"/>
  <c r="AF492" i="1"/>
  <c r="AG492" i="1"/>
  <c r="W493" i="1"/>
  <c r="X493" i="1"/>
  <c r="Y493" i="1"/>
  <c r="Z493" i="1"/>
  <c r="AA493" i="1"/>
  <c r="AB493" i="1"/>
  <c r="AD493" i="1"/>
  <c r="AE493" i="1"/>
  <c r="AF493" i="1"/>
  <c r="AG493" i="1"/>
  <c r="W494" i="1"/>
  <c r="X494" i="1"/>
  <c r="Y494" i="1"/>
  <c r="Z494" i="1"/>
  <c r="AA494" i="1"/>
  <c r="AB494" i="1"/>
  <c r="AD494" i="1"/>
  <c r="AE494" i="1"/>
  <c r="AF494" i="1"/>
  <c r="AG494" i="1"/>
  <c r="W495" i="1"/>
  <c r="X495" i="1"/>
  <c r="Y495" i="1"/>
  <c r="Z495" i="1"/>
  <c r="AA495" i="1"/>
  <c r="AB495" i="1"/>
  <c r="AD495" i="1"/>
  <c r="AE495" i="1"/>
  <c r="AF495" i="1"/>
  <c r="AG495" i="1"/>
  <c r="W496" i="1"/>
  <c r="X496" i="1"/>
  <c r="Y496" i="1"/>
  <c r="Z496" i="1"/>
  <c r="AA496" i="1"/>
  <c r="AB496" i="1"/>
  <c r="AD496" i="1"/>
  <c r="AE496" i="1"/>
  <c r="AF496" i="1"/>
  <c r="AG496" i="1"/>
  <c r="W497" i="1"/>
  <c r="X497" i="1"/>
  <c r="Y497" i="1"/>
  <c r="Z497" i="1"/>
  <c r="AA497" i="1"/>
  <c r="AB497" i="1"/>
  <c r="AD497" i="1"/>
  <c r="AE497" i="1"/>
  <c r="AF497" i="1"/>
  <c r="AG497" i="1"/>
  <c r="W498" i="1"/>
  <c r="X498" i="1"/>
  <c r="Y498" i="1"/>
  <c r="Z498" i="1"/>
  <c r="AA498" i="1"/>
  <c r="AB498" i="1"/>
  <c r="AD498" i="1"/>
  <c r="AE498" i="1"/>
  <c r="AF498" i="1"/>
  <c r="AG498" i="1"/>
  <c r="W499" i="1"/>
  <c r="X499" i="1"/>
  <c r="Y499" i="1"/>
  <c r="Z499" i="1"/>
  <c r="AA499" i="1"/>
  <c r="AB499" i="1"/>
  <c r="AD499" i="1"/>
  <c r="AE499" i="1"/>
  <c r="AF499" i="1"/>
  <c r="AG499" i="1"/>
  <c r="W500" i="1"/>
  <c r="X500" i="1"/>
  <c r="Y500" i="1"/>
  <c r="Z500" i="1"/>
  <c r="AA500" i="1"/>
  <c r="AB500" i="1"/>
  <c r="AD500" i="1"/>
  <c r="AE500" i="1"/>
  <c r="AF500" i="1"/>
  <c r="AG500" i="1"/>
  <c r="W501" i="1"/>
  <c r="X501" i="1"/>
  <c r="Y501" i="1"/>
  <c r="Z501" i="1"/>
  <c r="AA501" i="1"/>
  <c r="AB501" i="1"/>
  <c r="AD501" i="1"/>
  <c r="AE501" i="1"/>
  <c r="AF501" i="1"/>
  <c r="AG501" i="1"/>
  <c r="W502" i="1"/>
  <c r="X502" i="1"/>
  <c r="Y502" i="1"/>
  <c r="Z502" i="1"/>
  <c r="AA502" i="1"/>
  <c r="AB502" i="1"/>
  <c r="AD502" i="1"/>
  <c r="AE502" i="1"/>
  <c r="AF502" i="1"/>
  <c r="AG502" i="1"/>
  <c r="K4" i="2" l="1"/>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3" i="2"/>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3" i="2"/>
  <c r="L5" i="2" l="1"/>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L377" i="2"/>
  <c r="L378" i="2"/>
  <c r="L379" i="2"/>
  <c r="L380" i="2"/>
  <c r="L381" i="2"/>
  <c r="L382" i="2"/>
  <c r="L383" i="2"/>
  <c r="L384" i="2"/>
  <c r="L385" i="2"/>
  <c r="L386" i="2"/>
  <c r="L387" i="2"/>
  <c r="L388" i="2"/>
  <c r="L389" i="2"/>
  <c r="L390" i="2"/>
  <c r="L391" i="2"/>
  <c r="L392" i="2"/>
  <c r="L393" i="2"/>
  <c r="L394" i="2"/>
  <c r="L395" i="2"/>
  <c r="L396" i="2"/>
  <c r="L397" i="2"/>
  <c r="L398" i="2"/>
  <c r="L399" i="2"/>
  <c r="L400" i="2"/>
  <c r="L401" i="2"/>
  <c r="L402" i="2"/>
  <c r="L403" i="2"/>
  <c r="L404" i="2"/>
  <c r="L405" i="2"/>
  <c r="L406" i="2"/>
  <c r="L407" i="2"/>
  <c r="L408" i="2"/>
  <c r="L409" i="2"/>
  <c r="L410" i="2"/>
  <c r="L411" i="2"/>
  <c r="L412" i="2"/>
  <c r="L413" i="2"/>
  <c r="L414" i="2"/>
  <c r="L415" i="2"/>
  <c r="L416" i="2"/>
  <c r="L417" i="2"/>
  <c r="L418" i="2"/>
  <c r="L419" i="2"/>
  <c r="L420" i="2"/>
  <c r="L421" i="2"/>
  <c r="L422" i="2"/>
  <c r="L423" i="2"/>
  <c r="L424" i="2"/>
  <c r="L425" i="2"/>
  <c r="L426" i="2"/>
  <c r="L427" i="2"/>
  <c r="L428" i="2"/>
  <c r="L429" i="2"/>
  <c r="L430" i="2"/>
  <c r="L431" i="2"/>
  <c r="L432" i="2"/>
  <c r="L433" i="2"/>
  <c r="L434" i="2"/>
  <c r="L435" i="2"/>
  <c r="L436" i="2"/>
  <c r="L437" i="2"/>
  <c r="L438" i="2"/>
  <c r="L439" i="2"/>
  <c r="L440" i="2"/>
  <c r="L441" i="2"/>
  <c r="L442" i="2"/>
  <c r="L443" i="2"/>
  <c r="L444" i="2"/>
  <c r="L445" i="2"/>
  <c r="L446" i="2"/>
  <c r="L447" i="2"/>
  <c r="L448" i="2"/>
  <c r="L449" i="2"/>
  <c r="L450" i="2"/>
  <c r="L451" i="2"/>
  <c r="L452" i="2"/>
  <c r="L453" i="2"/>
  <c r="L454" i="2"/>
  <c r="L455" i="2"/>
  <c r="L456" i="2"/>
  <c r="L457" i="2"/>
  <c r="L458" i="2"/>
  <c r="L459" i="2"/>
  <c r="L460" i="2"/>
  <c r="L461" i="2"/>
  <c r="L462" i="2"/>
  <c r="L463" i="2"/>
  <c r="L464" i="2"/>
  <c r="L465" i="2"/>
  <c r="L466" i="2"/>
  <c r="L467" i="2"/>
  <c r="L468" i="2"/>
  <c r="L469" i="2"/>
  <c r="L470" i="2"/>
  <c r="L471" i="2"/>
  <c r="L472" i="2"/>
  <c r="L473" i="2"/>
  <c r="L474" i="2"/>
  <c r="L475" i="2"/>
  <c r="L476" i="2"/>
  <c r="L477" i="2"/>
  <c r="L478" i="2"/>
  <c r="L479" i="2"/>
  <c r="L480" i="2"/>
  <c r="L481" i="2"/>
  <c r="L482" i="2"/>
  <c r="L483" i="2"/>
  <c r="L484" i="2"/>
  <c r="L485" i="2"/>
  <c r="L486" i="2"/>
  <c r="L487" i="2"/>
  <c r="L488" i="2"/>
  <c r="L489" i="2"/>
  <c r="L490" i="2"/>
  <c r="L491" i="2"/>
  <c r="L492" i="2"/>
  <c r="L493" i="2"/>
  <c r="L494" i="2"/>
  <c r="L495" i="2"/>
  <c r="L496" i="2"/>
  <c r="L497" i="2"/>
  <c r="L498" i="2"/>
  <c r="L499" i="2"/>
  <c r="L500" i="2"/>
  <c r="L501" i="2"/>
  <c r="L502" i="2"/>
  <c r="L503" i="2"/>
  <c r="L4" i="2"/>
  <c r="J3" i="2"/>
  <c r="AO9" i="1" l="1"/>
  <c r="L3" i="2"/>
  <c r="AN9" i="1" s="1"/>
  <c r="E301" i="2"/>
  <c r="F301" i="2" s="1"/>
  <c r="G301" i="2"/>
  <c r="H301" i="2" s="1"/>
  <c r="J301" i="2"/>
  <c r="E302" i="2"/>
  <c r="F302" i="2" s="1"/>
  <c r="G302" i="2"/>
  <c r="H302" i="2" s="1"/>
  <c r="J302" i="2"/>
  <c r="E303" i="2"/>
  <c r="F303" i="2" s="1"/>
  <c r="G303" i="2"/>
  <c r="H303" i="2" s="1"/>
  <c r="J303" i="2"/>
  <c r="E304" i="2"/>
  <c r="F304" i="2" s="1"/>
  <c r="G304" i="2"/>
  <c r="H304" i="2" s="1"/>
  <c r="J304" i="2"/>
  <c r="E305" i="2"/>
  <c r="F305" i="2" s="1"/>
  <c r="G305" i="2"/>
  <c r="H305" i="2" s="1"/>
  <c r="J305" i="2"/>
  <c r="E306" i="2"/>
  <c r="F306" i="2" s="1"/>
  <c r="G306" i="2"/>
  <c r="H306" i="2" s="1"/>
  <c r="J306" i="2"/>
  <c r="E307" i="2"/>
  <c r="F307" i="2" s="1"/>
  <c r="G307" i="2"/>
  <c r="H307" i="2" s="1"/>
  <c r="J307" i="2"/>
  <c r="E308" i="2"/>
  <c r="F308" i="2" s="1"/>
  <c r="G308" i="2"/>
  <c r="H308" i="2" s="1"/>
  <c r="J308" i="2"/>
  <c r="E309" i="2"/>
  <c r="F309" i="2" s="1"/>
  <c r="G309" i="2"/>
  <c r="H309" i="2" s="1"/>
  <c r="J309" i="2"/>
  <c r="E310" i="2"/>
  <c r="F310" i="2" s="1"/>
  <c r="G310" i="2"/>
  <c r="H310" i="2" s="1"/>
  <c r="J310" i="2"/>
  <c r="E311" i="2"/>
  <c r="F311" i="2" s="1"/>
  <c r="G311" i="2"/>
  <c r="H311" i="2" s="1"/>
  <c r="J311" i="2"/>
  <c r="E312" i="2"/>
  <c r="F312" i="2" s="1"/>
  <c r="G312" i="2"/>
  <c r="H312" i="2" s="1"/>
  <c r="J312" i="2"/>
  <c r="E313" i="2"/>
  <c r="F313" i="2" s="1"/>
  <c r="G313" i="2"/>
  <c r="H313" i="2" s="1"/>
  <c r="J313" i="2"/>
  <c r="E314" i="2"/>
  <c r="F314" i="2" s="1"/>
  <c r="G314" i="2"/>
  <c r="H314" i="2" s="1"/>
  <c r="J314" i="2"/>
  <c r="E315" i="2"/>
  <c r="F315" i="2" s="1"/>
  <c r="G315" i="2"/>
  <c r="H315" i="2" s="1"/>
  <c r="J315" i="2"/>
  <c r="E316" i="2"/>
  <c r="F316" i="2" s="1"/>
  <c r="G316" i="2"/>
  <c r="H316" i="2" s="1"/>
  <c r="J316" i="2"/>
  <c r="E317" i="2"/>
  <c r="F317" i="2" s="1"/>
  <c r="G317" i="2"/>
  <c r="H317" i="2" s="1"/>
  <c r="J317" i="2"/>
  <c r="E318" i="2"/>
  <c r="F318" i="2" s="1"/>
  <c r="G318" i="2"/>
  <c r="H318" i="2" s="1"/>
  <c r="J318" i="2"/>
  <c r="E319" i="2"/>
  <c r="F319" i="2" s="1"/>
  <c r="G319" i="2"/>
  <c r="H319" i="2" s="1"/>
  <c r="J319" i="2"/>
  <c r="E320" i="2"/>
  <c r="F320" i="2" s="1"/>
  <c r="G320" i="2"/>
  <c r="H320" i="2" s="1"/>
  <c r="J320" i="2"/>
  <c r="E321" i="2"/>
  <c r="F321" i="2" s="1"/>
  <c r="G321" i="2"/>
  <c r="H321" i="2" s="1"/>
  <c r="J321" i="2"/>
  <c r="E322" i="2"/>
  <c r="F322" i="2" s="1"/>
  <c r="G322" i="2"/>
  <c r="H322" i="2" s="1"/>
  <c r="J322" i="2"/>
  <c r="E323" i="2"/>
  <c r="F323" i="2" s="1"/>
  <c r="G323" i="2"/>
  <c r="H323" i="2" s="1"/>
  <c r="J323" i="2"/>
  <c r="E324" i="2"/>
  <c r="F324" i="2" s="1"/>
  <c r="G324" i="2"/>
  <c r="H324" i="2" s="1"/>
  <c r="J324" i="2"/>
  <c r="E325" i="2"/>
  <c r="F325" i="2" s="1"/>
  <c r="G325" i="2"/>
  <c r="H325" i="2" s="1"/>
  <c r="J325" i="2"/>
  <c r="E326" i="2"/>
  <c r="F326" i="2" s="1"/>
  <c r="G326" i="2"/>
  <c r="H326" i="2" s="1"/>
  <c r="J326" i="2"/>
  <c r="E327" i="2"/>
  <c r="F327" i="2" s="1"/>
  <c r="G327" i="2"/>
  <c r="H327" i="2" s="1"/>
  <c r="J327" i="2"/>
  <c r="E328" i="2"/>
  <c r="F328" i="2" s="1"/>
  <c r="G328" i="2"/>
  <c r="H328" i="2" s="1"/>
  <c r="J328" i="2"/>
  <c r="E329" i="2"/>
  <c r="F329" i="2" s="1"/>
  <c r="G329" i="2"/>
  <c r="H329" i="2" s="1"/>
  <c r="J329" i="2"/>
  <c r="E330" i="2"/>
  <c r="F330" i="2" s="1"/>
  <c r="G330" i="2"/>
  <c r="H330" i="2" s="1"/>
  <c r="J330" i="2"/>
  <c r="E331" i="2"/>
  <c r="F331" i="2" s="1"/>
  <c r="G331" i="2"/>
  <c r="H331" i="2" s="1"/>
  <c r="J331" i="2"/>
  <c r="E332" i="2"/>
  <c r="F332" i="2" s="1"/>
  <c r="G332" i="2"/>
  <c r="H332" i="2" s="1"/>
  <c r="J332" i="2"/>
  <c r="E333" i="2"/>
  <c r="F333" i="2" s="1"/>
  <c r="G333" i="2"/>
  <c r="H333" i="2" s="1"/>
  <c r="J333" i="2"/>
  <c r="E334" i="2"/>
  <c r="F334" i="2" s="1"/>
  <c r="G334" i="2"/>
  <c r="H334" i="2" s="1"/>
  <c r="J334" i="2"/>
  <c r="E335" i="2"/>
  <c r="F335" i="2" s="1"/>
  <c r="G335" i="2"/>
  <c r="H335" i="2" s="1"/>
  <c r="J335" i="2"/>
  <c r="E336" i="2"/>
  <c r="F336" i="2" s="1"/>
  <c r="G336" i="2"/>
  <c r="H336" i="2" s="1"/>
  <c r="J336" i="2"/>
  <c r="E337" i="2"/>
  <c r="F337" i="2" s="1"/>
  <c r="G337" i="2"/>
  <c r="H337" i="2" s="1"/>
  <c r="J337" i="2"/>
  <c r="E338" i="2"/>
  <c r="F338" i="2" s="1"/>
  <c r="G338" i="2"/>
  <c r="H338" i="2" s="1"/>
  <c r="J338" i="2"/>
  <c r="E339" i="2"/>
  <c r="F339" i="2" s="1"/>
  <c r="G339" i="2"/>
  <c r="H339" i="2" s="1"/>
  <c r="J339" i="2"/>
  <c r="E340" i="2"/>
  <c r="F340" i="2" s="1"/>
  <c r="G340" i="2"/>
  <c r="H340" i="2" s="1"/>
  <c r="J340" i="2"/>
  <c r="E341" i="2"/>
  <c r="F341" i="2" s="1"/>
  <c r="G341" i="2"/>
  <c r="H341" i="2" s="1"/>
  <c r="J341" i="2"/>
  <c r="E342" i="2"/>
  <c r="F342" i="2" s="1"/>
  <c r="G342" i="2"/>
  <c r="H342" i="2" s="1"/>
  <c r="J342" i="2"/>
  <c r="E343" i="2"/>
  <c r="F343" i="2" s="1"/>
  <c r="G343" i="2"/>
  <c r="H343" i="2" s="1"/>
  <c r="J343" i="2"/>
  <c r="E344" i="2"/>
  <c r="F344" i="2" s="1"/>
  <c r="G344" i="2"/>
  <c r="H344" i="2" s="1"/>
  <c r="J344" i="2"/>
  <c r="E345" i="2"/>
  <c r="F345" i="2" s="1"/>
  <c r="G345" i="2"/>
  <c r="H345" i="2" s="1"/>
  <c r="J345" i="2"/>
  <c r="E346" i="2"/>
  <c r="F346" i="2" s="1"/>
  <c r="G346" i="2"/>
  <c r="H346" i="2" s="1"/>
  <c r="J346" i="2"/>
  <c r="E347" i="2"/>
  <c r="F347" i="2" s="1"/>
  <c r="G347" i="2"/>
  <c r="H347" i="2" s="1"/>
  <c r="J347" i="2"/>
  <c r="E348" i="2"/>
  <c r="F348" i="2" s="1"/>
  <c r="G348" i="2"/>
  <c r="H348" i="2" s="1"/>
  <c r="J348" i="2"/>
  <c r="E349" i="2"/>
  <c r="F349" i="2" s="1"/>
  <c r="G349" i="2"/>
  <c r="H349" i="2" s="1"/>
  <c r="J349" i="2"/>
  <c r="E350" i="2"/>
  <c r="F350" i="2" s="1"/>
  <c r="G350" i="2"/>
  <c r="H350" i="2" s="1"/>
  <c r="J350" i="2"/>
  <c r="E351" i="2"/>
  <c r="F351" i="2" s="1"/>
  <c r="G351" i="2"/>
  <c r="H351" i="2" s="1"/>
  <c r="J351" i="2"/>
  <c r="E352" i="2"/>
  <c r="F352" i="2" s="1"/>
  <c r="G352" i="2"/>
  <c r="H352" i="2" s="1"/>
  <c r="J352" i="2"/>
  <c r="E353" i="2"/>
  <c r="F353" i="2" s="1"/>
  <c r="G353" i="2"/>
  <c r="H353" i="2" s="1"/>
  <c r="J353" i="2"/>
  <c r="E354" i="2"/>
  <c r="F354" i="2" s="1"/>
  <c r="G354" i="2"/>
  <c r="H354" i="2" s="1"/>
  <c r="J354" i="2"/>
  <c r="E355" i="2"/>
  <c r="F355" i="2" s="1"/>
  <c r="G355" i="2"/>
  <c r="H355" i="2" s="1"/>
  <c r="J355" i="2"/>
  <c r="E356" i="2"/>
  <c r="F356" i="2" s="1"/>
  <c r="G356" i="2"/>
  <c r="H356" i="2" s="1"/>
  <c r="J356" i="2"/>
  <c r="E357" i="2"/>
  <c r="F357" i="2" s="1"/>
  <c r="G357" i="2"/>
  <c r="H357" i="2" s="1"/>
  <c r="J357" i="2"/>
  <c r="E358" i="2"/>
  <c r="F358" i="2" s="1"/>
  <c r="G358" i="2"/>
  <c r="H358" i="2" s="1"/>
  <c r="J358" i="2"/>
  <c r="E359" i="2"/>
  <c r="F359" i="2" s="1"/>
  <c r="G359" i="2"/>
  <c r="H359" i="2" s="1"/>
  <c r="J359" i="2"/>
  <c r="E360" i="2"/>
  <c r="F360" i="2" s="1"/>
  <c r="G360" i="2"/>
  <c r="H360" i="2" s="1"/>
  <c r="J360" i="2"/>
  <c r="E361" i="2"/>
  <c r="F361" i="2" s="1"/>
  <c r="G361" i="2"/>
  <c r="H361" i="2" s="1"/>
  <c r="J361" i="2"/>
  <c r="E362" i="2"/>
  <c r="F362" i="2" s="1"/>
  <c r="G362" i="2"/>
  <c r="H362" i="2" s="1"/>
  <c r="J362" i="2"/>
  <c r="E363" i="2"/>
  <c r="F363" i="2" s="1"/>
  <c r="G363" i="2"/>
  <c r="H363" i="2" s="1"/>
  <c r="J363" i="2"/>
  <c r="E364" i="2"/>
  <c r="F364" i="2" s="1"/>
  <c r="G364" i="2"/>
  <c r="H364" i="2" s="1"/>
  <c r="J364" i="2"/>
  <c r="E365" i="2"/>
  <c r="F365" i="2" s="1"/>
  <c r="G365" i="2"/>
  <c r="H365" i="2" s="1"/>
  <c r="J365" i="2"/>
  <c r="E366" i="2"/>
  <c r="F366" i="2" s="1"/>
  <c r="G366" i="2"/>
  <c r="H366" i="2" s="1"/>
  <c r="J366" i="2"/>
  <c r="E367" i="2"/>
  <c r="F367" i="2" s="1"/>
  <c r="G367" i="2"/>
  <c r="H367" i="2" s="1"/>
  <c r="J367" i="2"/>
  <c r="E368" i="2"/>
  <c r="F368" i="2" s="1"/>
  <c r="G368" i="2"/>
  <c r="H368" i="2" s="1"/>
  <c r="J368" i="2"/>
  <c r="E369" i="2"/>
  <c r="F369" i="2" s="1"/>
  <c r="G369" i="2"/>
  <c r="H369" i="2" s="1"/>
  <c r="J369" i="2"/>
  <c r="E370" i="2"/>
  <c r="F370" i="2" s="1"/>
  <c r="G370" i="2"/>
  <c r="H370" i="2" s="1"/>
  <c r="J370" i="2"/>
  <c r="E371" i="2"/>
  <c r="F371" i="2" s="1"/>
  <c r="G371" i="2"/>
  <c r="H371" i="2" s="1"/>
  <c r="J371" i="2"/>
  <c r="E372" i="2"/>
  <c r="F372" i="2" s="1"/>
  <c r="G372" i="2"/>
  <c r="H372" i="2" s="1"/>
  <c r="J372" i="2"/>
  <c r="E373" i="2"/>
  <c r="F373" i="2" s="1"/>
  <c r="G373" i="2"/>
  <c r="H373" i="2" s="1"/>
  <c r="J373" i="2"/>
  <c r="E374" i="2"/>
  <c r="F374" i="2" s="1"/>
  <c r="G374" i="2"/>
  <c r="H374" i="2" s="1"/>
  <c r="J374" i="2"/>
  <c r="E375" i="2"/>
  <c r="F375" i="2" s="1"/>
  <c r="G375" i="2"/>
  <c r="H375" i="2" s="1"/>
  <c r="J375" i="2"/>
  <c r="E376" i="2"/>
  <c r="F376" i="2" s="1"/>
  <c r="G376" i="2"/>
  <c r="H376" i="2" s="1"/>
  <c r="J376" i="2"/>
  <c r="E377" i="2"/>
  <c r="F377" i="2" s="1"/>
  <c r="G377" i="2"/>
  <c r="H377" i="2" s="1"/>
  <c r="J377" i="2"/>
  <c r="E378" i="2"/>
  <c r="F378" i="2" s="1"/>
  <c r="G378" i="2"/>
  <c r="H378" i="2" s="1"/>
  <c r="J378" i="2"/>
  <c r="E379" i="2"/>
  <c r="F379" i="2" s="1"/>
  <c r="G379" i="2"/>
  <c r="H379" i="2" s="1"/>
  <c r="J379" i="2"/>
  <c r="E380" i="2"/>
  <c r="F380" i="2" s="1"/>
  <c r="G380" i="2"/>
  <c r="H380" i="2" s="1"/>
  <c r="J380" i="2"/>
  <c r="E381" i="2"/>
  <c r="F381" i="2" s="1"/>
  <c r="G381" i="2"/>
  <c r="H381" i="2" s="1"/>
  <c r="J381" i="2"/>
  <c r="E382" i="2"/>
  <c r="F382" i="2" s="1"/>
  <c r="G382" i="2"/>
  <c r="H382" i="2" s="1"/>
  <c r="J382" i="2"/>
  <c r="E383" i="2"/>
  <c r="F383" i="2" s="1"/>
  <c r="G383" i="2"/>
  <c r="H383" i="2" s="1"/>
  <c r="J383" i="2"/>
  <c r="E384" i="2"/>
  <c r="F384" i="2" s="1"/>
  <c r="G384" i="2"/>
  <c r="H384" i="2" s="1"/>
  <c r="J384" i="2"/>
  <c r="E385" i="2"/>
  <c r="F385" i="2" s="1"/>
  <c r="G385" i="2"/>
  <c r="H385" i="2" s="1"/>
  <c r="J385" i="2"/>
  <c r="E386" i="2"/>
  <c r="F386" i="2" s="1"/>
  <c r="G386" i="2"/>
  <c r="H386" i="2" s="1"/>
  <c r="J386" i="2"/>
  <c r="E387" i="2"/>
  <c r="F387" i="2" s="1"/>
  <c r="G387" i="2"/>
  <c r="H387" i="2" s="1"/>
  <c r="J387" i="2"/>
  <c r="E388" i="2"/>
  <c r="F388" i="2" s="1"/>
  <c r="G388" i="2"/>
  <c r="H388" i="2" s="1"/>
  <c r="J388" i="2"/>
  <c r="E389" i="2"/>
  <c r="F389" i="2" s="1"/>
  <c r="G389" i="2"/>
  <c r="H389" i="2" s="1"/>
  <c r="J389" i="2"/>
  <c r="E390" i="2"/>
  <c r="F390" i="2" s="1"/>
  <c r="G390" i="2"/>
  <c r="H390" i="2" s="1"/>
  <c r="J390" i="2"/>
  <c r="E391" i="2"/>
  <c r="F391" i="2" s="1"/>
  <c r="G391" i="2"/>
  <c r="H391" i="2" s="1"/>
  <c r="J391" i="2"/>
  <c r="E392" i="2"/>
  <c r="F392" i="2" s="1"/>
  <c r="G392" i="2"/>
  <c r="H392" i="2" s="1"/>
  <c r="J392" i="2"/>
  <c r="E393" i="2"/>
  <c r="F393" i="2" s="1"/>
  <c r="G393" i="2"/>
  <c r="H393" i="2" s="1"/>
  <c r="J393" i="2"/>
  <c r="E394" i="2"/>
  <c r="F394" i="2" s="1"/>
  <c r="G394" i="2"/>
  <c r="H394" i="2" s="1"/>
  <c r="J394" i="2"/>
  <c r="E395" i="2"/>
  <c r="F395" i="2" s="1"/>
  <c r="G395" i="2"/>
  <c r="H395" i="2" s="1"/>
  <c r="J395" i="2"/>
  <c r="E396" i="2"/>
  <c r="F396" i="2" s="1"/>
  <c r="G396" i="2"/>
  <c r="H396" i="2" s="1"/>
  <c r="J396" i="2"/>
  <c r="E397" i="2"/>
  <c r="F397" i="2" s="1"/>
  <c r="G397" i="2"/>
  <c r="H397" i="2" s="1"/>
  <c r="J397" i="2"/>
  <c r="E398" i="2"/>
  <c r="F398" i="2" s="1"/>
  <c r="G398" i="2"/>
  <c r="H398" i="2" s="1"/>
  <c r="J398" i="2"/>
  <c r="E399" i="2"/>
  <c r="F399" i="2" s="1"/>
  <c r="G399" i="2"/>
  <c r="H399" i="2" s="1"/>
  <c r="J399" i="2"/>
  <c r="E400" i="2"/>
  <c r="F400" i="2" s="1"/>
  <c r="G400" i="2"/>
  <c r="H400" i="2" s="1"/>
  <c r="J400" i="2"/>
  <c r="E401" i="2"/>
  <c r="F401" i="2" s="1"/>
  <c r="G401" i="2"/>
  <c r="H401" i="2" s="1"/>
  <c r="J401" i="2"/>
  <c r="E402" i="2"/>
  <c r="F402" i="2" s="1"/>
  <c r="G402" i="2"/>
  <c r="H402" i="2" s="1"/>
  <c r="J402" i="2"/>
  <c r="E403" i="2"/>
  <c r="F403" i="2" s="1"/>
  <c r="G403" i="2"/>
  <c r="H403" i="2" s="1"/>
  <c r="J403" i="2"/>
  <c r="E404" i="2"/>
  <c r="F404" i="2" s="1"/>
  <c r="G404" i="2"/>
  <c r="H404" i="2" s="1"/>
  <c r="J404" i="2"/>
  <c r="E405" i="2"/>
  <c r="F405" i="2" s="1"/>
  <c r="G405" i="2"/>
  <c r="H405" i="2" s="1"/>
  <c r="J405" i="2"/>
  <c r="E406" i="2"/>
  <c r="F406" i="2" s="1"/>
  <c r="G406" i="2"/>
  <c r="H406" i="2" s="1"/>
  <c r="J406" i="2"/>
  <c r="E407" i="2"/>
  <c r="F407" i="2" s="1"/>
  <c r="G407" i="2"/>
  <c r="H407" i="2" s="1"/>
  <c r="J407" i="2"/>
  <c r="E408" i="2"/>
  <c r="F408" i="2" s="1"/>
  <c r="G408" i="2"/>
  <c r="H408" i="2" s="1"/>
  <c r="J408" i="2"/>
  <c r="E409" i="2"/>
  <c r="F409" i="2" s="1"/>
  <c r="G409" i="2"/>
  <c r="H409" i="2" s="1"/>
  <c r="J409" i="2"/>
  <c r="E410" i="2"/>
  <c r="F410" i="2" s="1"/>
  <c r="G410" i="2"/>
  <c r="H410" i="2" s="1"/>
  <c r="J410" i="2"/>
  <c r="E411" i="2"/>
  <c r="F411" i="2" s="1"/>
  <c r="G411" i="2"/>
  <c r="H411" i="2" s="1"/>
  <c r="J411" i="2"/>
  <c r="E412" i="2"/>
  <c r="F412" i="2" s="1"/>
  <c r="G412" i="2"/>
  <c r="H412" i="2" s="1"/>
  <c r="J412" i="2"/>
  <c r="E413" i="2"/>
  <c r="F413" i="2" s="1"/>
  <c r="G413" i="2"/>
  <c r="H413" i="2" s="1"/>
  <c r="J413" i="2"/>
  <c r="E414" i="2"/>
  <c r="F414" i="2" s="1"/>
  <c r="G414" i="2"/>
  <c r="H414" i="2" s="1"/>
  <c r="J414" i="2"/>
  <c r="E415" i="2"/>
  <c r="F415" i="2" s="1"/>
  <c r="G415" i="2"/>
  <c r="H415" i="2" s="1"/>
  <c r="J415" i="2"/>
  <c r="E416" i="2"/>
  <c r="F416" i="2" s="1"/>
  <c r="G416" i="2"/>
  <c r="H416" i="2" s="1"/>
  <c r="J416" i="2"/>
  <c r="E417" i="2"/>
  <c r="F417" i="2" s="1"/>
  <c r="G417" i="2"/>
  <c r="H417" i="2" s="1"/>
  <c r="J417" i="2"/>
  <c r="E418" i="2"/>
  <c r="F418" i="2" s="1"/>
  <c r="G418" i="2"/>
  <c r="H418" i="2" s="1"/>
  <c r="J418" i="2"/>
  <c r="E419" i="2"/>
  <c r="F419" i="2" s="1"/>
  <c r="G419" i="2"/>
  <c r="H419" i="2" s="1"/>
  <c r="J419" i="2"/>
  <c r="E420" i="2"/>
  <c r="F420" i="2" s="1"/>
  <c r="G420" i="2"/>
  <c r="H420" i="2" s="1"/>
  <c r="J420" i="2"/>
  <c r="E421" i="2"/>
  <c r="F421" i="2" s="1"/>
  <c r="G421" i="2"/>
  <c r="H421" i="2" s="1"/>
  <c r="J421" i="2"/>
  <c r="E422" i="2"/>
  <c r="F422" i="2" s="1"/>
  <c r="G422" i="2"/>
  <c r="H422" i="2" s="1"/>
  <c r="J422" i="2"/>
  <c r="E423" i="2"/>
  <c r="F423" i="2" s="1"/>
  <c r="G423" i="2"/>
  <c r="H423" i="2" s="1"/>
  <c r="J423" i="2"/>
  <c r="E424" i="2"/>
  <c r="F424" i="2" s="1"/>
  <c r="G424" i="2"/>
  <c r="H424" i="2" s="1"/>
  <c r="J424" i="2"/>
  <c r="E425" i="2"/>
  <c r="F425" i="2" s="1"/>
  <c r="G425" i="2"/>
  <c r="H425" i="2" s="1"/>
  <c r="J425" i="2"/>
  <c r="E426" i="2"/>
  <c r="F426" i="2" s="1"/>
  <c r="G426" i="2"/>
  <c r="H426" i="2" s="1"/>
  <c r="J426" i="2"/>
  <c r="E427" i="2"/>
  <c r="F427" i="2" s="1"/>
  <c r="G427" i="2"/>
  <c r="H427" i="2" s="1"/>
  <c r="J427" i="2"/>
  <c r="E428" i="2"/>
  <c r="F428" i="2" s="1"/>
  <c r="G428" i="2"/>
  <c r="H428" i="2" s="1"/>
  <c r="J428" i="2"/>
  <c r="E429" i="2"/>
  <c r="F429" i="2" s="1"/>
  <c r="G429" i="2"/>
  <c r="H429" i="2" s="1"/>
  <c r="J429" i="2"/>
  <c r="E430" i="2"/>
  <c r="F430" i="2" s="1"/>
  <c r="G430" i="2"/>
  <c r="H430" i="2" s="1"/>
  <c r="J430" i="2"/>
  <c r="E431" i="2"/>
  <c r="F431" i="2" s="1"/>
  <c r="G431" i="2"/>
  <c r="H431" i="2" s="1"/>
  <c r="J431" i="2"/>
  <c r="E432" i="2"/>
  <c r="F432" i="2" s="1"/>
  <c r="G432" i="2"/>
  <c r="H432" i="2" s="1"/>
  <c r="J432" i="2"/>
  <c r="E433" i="2"/>
  <c r="F433" i="2" s="1"/>
  <c r="G433" i="2"/>
  <c r="H433" i="2" s="1"/>
  <c r="J433" i="2"/>
  <c r="E434" i="2"/>
  <c r="F434" i="2" s="1"/>
  <c r="G434" i="2"/>
  <c r="H434" i="2" s="1"/>
  <c r="J434" i="2"/>
  <c r="E435" i="2"/>
  <c r="F435" i="2" s="1"/>
  <c r="G435" i="2"/>
  <c r="H435" i="2" s="1"/>
  <c r="J435" i="2"/>
  <c r="E436" i="2"/>
  <c r="F436" i="2" s="1"/>
  <c r="G436" i="2"/>
  <c r="H436" i="2" s="1"/>
  <c r="J436" i="2"/>
  <c r="E437" i="2"/>
  <c r="F437" i="2" s="1"/>
  <c r="G437" i="2"/>
  <c r="H437" i="2" s="1"/>
  <c r="J437" i="2"/>
  <c r="E438" i="2"/>
  <c r="F438" i="2" s="1"/>
  <c r="G438" i="2"/>
  <c r="H438" i="2" s="1"/>
  <c r="J438" i="2"/>
  <c r="E439" i="2"/>
  <c r="F439" i="2" s="1"/>
  <c r="G439" i="2"/>
  <c r="H439" i="2" s="1"/>
  <c r="J439" i="2"/>
  <c r="E440" i="2"/>
  <c r="F440" i="2" s="1"/>
  <c r="G440" i="2"/>
  <c r="H440" i="2" s="1"/>
  <c r="J440" i="2"/>
  <c r="E441" i="2"/>
  <c r="F441" i="2" s="1"/>
  <c r="G441" i="2"/>
  <c r="H441" i="2" s="1"/>
  <c r="J441" i="2"/>
  <c r="E442" i="2"/>
  <c r="F442" i="2" s="1"/>
  <c r="G442" i="2"/>
  <c r="H442" i="2" s="1"/>
  <c r="J442" i="2"/>
  <c r="E443" i="2"/>
  <c r="F443" i="2" s="1"/>
  <c r="G443" i="2"/>
  <c r="H443" i="2" s="1"/>
  <c r="J443" i="2"/>
  <c r="E444" i="2"/>
  <c r="F444" i="2" s="1"/>
  <c r="G444" i="2"/>
  <c r="H444" i="2" s="1"/>
  <c r="J444" i="2"/>
  <c r="E445" i="2"/>
  <c r="F445" i="2" s="1"/>
  <c r="G445" i="2"/>
  <c r="H445" i="2" s="1"/>
  <c r="J445" i="2"/>
  <c r="E446" i="2"/>
  <c r="F446" i="2" s="1"/>
  <c r="G446" i="2"/>
  <c r="H446" i="2" s="1"/>
  <c r="J446" i="2"/>
  <c r="E447" i="2"/>
  <c r="F447" i="2" s="1"/>
  <c r="G447" i="2"/>
  <c r="H447" i="2" s="1"/>
  <c r="J447" i="2"/>
  <c r="E448" i="2"/>
  <c r="F448" i="2" s="1"/>
  <c r="G448" i="2"/>
  <c r="H448" i="2" s="1"/>
  <c r="J448" i="2"/>
  <c r="E449" i="2"/>
  <c r="F449" i="2" s="1"/>
  <c r="G449" i="2"/>
  <c r="H449" i="2" s="1"/>
  <c r="J449" i="2"/>
  <c r="E450" i="2"/>
  <c r="F450" i="2" s="1"/>
  <c r="G450" i="2"/>
  <c r="H450" i="2" s="1"/>
  <c r="J450" i="2"/>
  <c r="E451" i="2"/>
  <c r="F451" i="2" s="1"/>
  <c r="G451" i="2"/>
  <c r="H451" i="2" s="1"/>
  <c r="J451" i="2"/>
  <c r="E452" i="2"/>
  <c r="F452" i="2" s="1"/>
  <c r="G452" i="2"/>
  <c r="H452" i="2" s="1"/>
  <c r="J452" i="2"/>
  <c r="E453" i="2"/>
  <c r="F453" i="2" s="1"/>
  <c r="G453" i="2"/>
  <c r="H453" i="2" s="1"/>
  <c r="J453" i="2"/>
  <c r="E454" i="2"/>
  <c r="F454" i="2" s="1"/>
  <c r="G454" i="2"/>
  <c r="H454" i="2" s="1"/>
  <c r="J454" i="2"/>
  <c r="E455" i="2"/>
  <c r="F455" i="2" s="1"/>
  <c r="G455" i="2"/>
  <c r="H455" i="2" s="1"/>
  <c r="J455" i="2"/>
  <c r="E456" i="2"/>
  <c r="F456" i="2" s="1"/>
  <c r="G456" i="2"/>
  <c r="H456" i="2" s="1"/>
  <c r="J456" i="2"/>
  <c r="E457" i="2"/>
  <c r="F457" i="2" s="1"/>
  <c r="G457" i="2"/>
  <c r="H457" i="2" s="1"/>
  <c r="J457" i="2"/>
  <c r="E458" i="2"/>
  <c r="F458" i="2" s="1"/>
  <c r="G458" i="2"/>
  <c r="H458" i="2" s="1"/>
  <c r="J458" i="2"/>
  <c r="E459" i="2"/>
  <c r="F459" i="2" s="1"/>
  <c r="G459" i="2"/>
  <c r="H459" i="2" s="1"/>
  <c r="J459" i="2"/>
  <c r="E460" i="2"/>
  <c r="F460" i="2" s="1"/>
  <c r="G460" i="2"/>
  <c r="H460" i="2" s="1"/>
  <c r="J460" i="2"/>
  <c r="E461" i="2"/>
  <c r="F461" i="2" s="1"/>
  <c r="G461" i="2"/>
  <c r="H461" i="2" s="1"/>
  <c r="J461" i="2"/>
  <c r="E462" i="2"/>
  <c r="F462" i="2" s="1"/>
  <c r="G462" i="2"/>
  <c r="H462" i="2" s="1"/>
  <c r="J462" i="2"/>
  <c r="E463" i="2"/>
  <c r="F463" i="2" s="1"/>
  <c r="G463" i="2"/>
  <c r="H463" i="2" s="1"/>
  <c r="J463" i="2"/>
  <c r="E464" i="2"/>
  <c r="F464" i="2" s="1"/>
  <c r="G464" i="2"/>
  <c r="H464" i="2" s="1"/>
  <c r="J464" i="2"/>
  <c r="E465" i="2"/>
  <c r="F465" i="2" s="1"/>
  <c r="G465" i="2"/>
  <c r="H465" i="2" s="1"/>
  <c r="J465" i="2"/>
  <c r="E466" i="2"/>
  <c r="F466" i="2" s="1"/>
  <c r="G466" i="2"/>
  <c r="H466" i="2" s="1"/>
  <c r="J466" i="2"/>
  <c r="E467" i="2"/>
  <c r="F467" i="2" s="1"/>
  <c r="G467" i="2"/>
  <c r="H467" i="2" s="1"/>
  <c r="J467" i="2"/>
  <c r="E468" i="2"/>
  <c r="F468" i="2" s="1"/>
  <c r="G468" i="2"/>
  <c r="H468" i="2" s="1"/>
  <c r="J468" i="2"/>
  <c r="E469" i="2"/>
  <c r="F469" i="2" s="1"/>
  <c r="G469" i="2"/>
  <c r="H469" i="2" s="1"/>
  <c r="J469" i="2"/>
  <c r="E470" i="2"/>
  <c r="F470" i="2" s="1"/>
  <c r="G470" i="2"/>
  <c r="H470" i="2" s="1"/>
  <c r="J470" i="2"/>
  <c r="E471" i="2"/>
  <c r="F471" i="2" s="1"/>
  <c r="G471" i="2"/>
  <c r="H471" i="2" s="1"/>
  <c r="J471" i="2"/>
  <c r="E472" i="2"/>
  <c r="F472" i="2" s="1"/>
  <c r="G472" i="2"/>
  <c r="H472" i="2" s="1"/>
  <c r="J472" i="2"/>
  <c r="E473" i="2"/>
  <c r="F473" i="2" s="1"/>
  <c r="G473" i="2"/>
  <c r="H473" i="2" s="1"/>
  <c r="J473" i="2"/>
  <c r="E474" i="2"/>
  <c r="F474" i="2" s="1"/>
  <c r="G474" i="2"/>
  <c r="H474" i="2" s="1"/>
  <c r="J474" i="2"/>
  <c r="E475" i="2"/>
  <c r="F475" i="2" s="1"/>
  <c r="G475" i="2"/>
  <c r="H475" i="2" s="1"/>
  <c r="J475" i="2"/>
  <c r="E476" i="2"/>
  <c r="F476" i="2" s="1"/>
  <c r="G476" i="2"/>
  <c r="H476" i="2" s="1"/>
  <c r="J476" i="2"/>
  <c r="E477" i="2"/>
  <c r="F477" i="2" s="1"/>
  <c r="G477" i="2"/>
  <c r="H477" i="2" s="1"/>
  <c r="J477" i="2"/>
  <c r="E478" i="2"/>
  <c r="F478" i="2" s="1"/>
  <c r="G478" i="2"/>
  <c r="H478" i="2" s="1"/>
  <c r="J478" i="2"/>
  <c r="E479" i="2"/>
  <c r="F479" i="2" s="1"/>
  <c r="G479" i="2"/>
  <c r="H479" i="2" s="1"/>
  <c r="J479" i="2"/>
  <c r="E480" i="2"/>
  <c r="F480" i="2" s="1"/>
  <c r="G480" i="2"/>
  <c r="H480" i="2" s="1"/>
  <c r="J480" i="2"/>
  <c r="E481" i="2"/>
  <c r="F481" i="2" s="1"/>
  <c r="G481" i="2"/>
  <c r="H481" i="2" s="1"/>
  <c r="J481" i="2"/>
  <c r="E482" i="2"/>
  <c r="F482" i="2" s="1"/>
  <c r="G482" i="2"/>
  <c r="H482" i="2" s="1"/>
  <c r="J482" i="2"/>
  <c r="E483" i="2"/>
  <c r="F483" i="2" s="1"/>
  <c r="G483" i="2"/>
  <c r="H483" i="2" s="1"/>
  <c r="J483" i="2"/>
  <c r="E484" i="2"/>
  <c r="F484" i="2" s="1"/>
  <c r="G484" i="2"/>
  <c r="H484" i="2" s="1"/>
  <c r="J484" i="2"/>
  <c r="E485" i="2"/>
  <c r="F485" i="2" s="1"/>
  <c r="G485" i="2"/>
  <c r="H485" i="2" s="1"/>
  <c r="J485" i="2"/>
  <c r="E486" i="2"/>
  <c r="F486" i="2" s="1"/>
  <c r="G486" i="2"/>
  <c r="H486" i="2" s="1"/>
  <c r="J486" i="2"/>
  <c r="E487" i="2"/>
  <c r="F487" i="2" s="1"/>
  <c r="G487" i="2"/>
  <c r="H487" i="2" s="1"/>
  <c r="J487" i="2"/>
  <c r="E488" i="2"/>
  <c r="F488" i="2" s="1"/>
  <c r="G488" i="2"/>
  <c r="H488" i="2" s="1"/>
  <c r="J488" i="2"/>
  <c r="E489" i="2"/>
  <c r="F489" i="2" s="1"/>
  <c r="G489" i="2"/>
  <c r="H489" i="2" s="1"/>
  <c r="J489" i="2"/>
  <c r="E490" i="2"/>
  <c r="F490" i="2" s="1"/>
  <c r="G490" i="2"/>
  <c r="H490" i="2" s="1"/>
  <c r="J490" i="2"/>
  <c r="E491" i="2"/>
  <c r="F491" i="2" s="1"/>
  <c r="G491" i="2"/>
  <c r="H491" i="2" s="1"/>
  <c r="J491" i="2"/>
  <c r="E492" i="2"/>
  <c r="F492" i="2" s="1"/>
  <c r="G492" i="2"/>
  <c r="H492" i="2" s="1"/>
  <c r="J492" i="2"/>
  <c r="E493" i="2"/>
  <c r="F493" i="2" s="1"/>
  <c r="G493" i="2"/>
  <c r="H493" i="2" s="1"/>
  <c r="J493" i="2"/>
  <c r="E494" i="2"/>
  <c r="F494" i="2" s="1"/>
  <c r="G494" i="2"/>
  <c r="H494" i="2" s="1"/>
  <c r="J494" i="2"/>
  <c r="E495" i="2"/>
  <c r="F495" i="2" s="1"/>
  <c r="G495" i="2"/>
  <c r="H495" i="2" s="1"/>
  <c r="J495" i="2"/>
  <c r="E496" i="2"/>
  <c r="F496" i="2" s="1"/>
  <c r="G496" i="2"/>
  <c r="H496" i="2" s="1"/>
  <c r="J496" i="2"/>
  <c r="E497" i="2"/>
  <c r="F497" i="2" s="1"/>
  <c r="G497" i="2"/>
  <c r="H497" i="2" s="1"/>
  <c r="J497" i="2"/>
  <c r="E498" i="2"/>
  <c r="F498" i="2" s="1"/>
  <c r="G498" i="2"/>
  <c r="H498" i="2" s="1"/>
  <c r="J498" i="2"/>
  <c r="E499" i="2"/>
  <c r="F499" i="2" s="1"/>
  <c r="G499" i="2"/>
  <c r="H499" i="2" s="1"/>
  <c r="J499" i="2"/>
  <c r="E500" i="2"/>
  <c r="F500" i="2" s="1"/>
  <c r="G500" i="2"/>
  <c r="H500" i="2" s="1"/>
  <c r="J500" i="2"/>
  <c r="E501" i="2"/>
  <c r="F501" i="2" s="1"/>
  <c r="G501" i="2"/>
  <c r="H501" i="2" s="1"/>
  <c r="J501" i="2"/>
  <c r="E502" i="2"/>
  <c r="F502" i="2" s="1"/>
  <c r="G502" i="2"/>
  <c r="H502" i="2" s="1"/>
  <c r="J502" i="2"/>
  <c r="E503" i="2"/>
  <c r="F503" i="2" s="1"/>
  <c r="G503" i="2"/>
  <c r="H503" i="2" s="1"/>
  <c r="J503" i="2"/>
  <c r="A3" i="2"/>
  <c r="B3" i="2"/>
  <c r="E4" i="2"/>
  <c r="F4" i="2" s="1"/>
  <c r="G4" i="2"/>
  <c r="H4" i="2" s="1"/>
  <c r="J4" i="2"/>
  <c r="E5" i="2"/>
  <c r="F5" i="2" s="1"/>
  <c r="G5" i="2"/>
  <c r="H5" i="2" s="1"/>
  <c r="J5" i="2"/>
  <c r="E6" i="2"/>
  <c r="F6" i="2" s="1"/>
  <c r="G6" i="2"/>
  <c r="H6" i="2" s="1"/>
  <c r="J6" i="2"/>
  <c r="E7" i="2"/>
  <c r="F7" i="2" s="1"/>
  <c r="G7" i="2"/>
  <c r="H7" i="2" s="1"/>
  <c r="J7" i="2"/>
  <c r="E8" i="2"/>
  <c r="F8" i="2" s="1"/>
  <c r="G8" i="2"/>
  <c r="H8" i="2" s="1"/>
  <c r="J8" i="2"/>
  <c r="E9" i="2"/>
  <c r="F9" i="2" s="1"/>
  <c r="G9" i="2"/>
  <c r="H9" i="2" s="1"/>
  <c r="J9" i="2"/>
  <c r="E10" i="2"/>
  <c r="F10" i="2" s="1"/>
  <c r="G10" i="2"/>
  <c r="H10" i="2" s="1"/>
  <c r="J10" i="2"/>
  <c r="E11" i="2"/>
  <c r="F11" i="2" s="1"/>
  <c r="G11" i="2"/>
  <c r="H11" i="2" s="1"/>
  <c r="J11" i="2"/>
  <c r="E12" i="2"/>
  <c r="F12" i="2" s="1"/>
  <c r="G12" i="2"/>
  <c r="H12" i="2" s="1"/>
  <c r="J12" i="2"/>
  <c r="E13" i="2"/>
  <c r="F13" i="2" s="1"/>
  <c r="G13" i="2"/>
  <c r="H13" i="2" s="1"/>
  <c r="J13" i="2"/>
  <c r="E14" i="2"/>
  <c r="F14" i="2" s="1"/>
  <c r="G14" i="2"/>
  <c r="H14" i="2" s="1"/>
  <c r="J14" i="2"/>
  <c r="E15" i="2"/>
  <c r="F15" i="2" s="1"/>
  <c r="G15" i="2"/>
  <c r="H15" i="2" s="1"/>
  <c r="J15" i="2"/>
  <c r="E16" i="2"/>
  <c r="F16" i="2" s="1"/>
  <c r="G16" i="2"/>
  <c r="H16" i="2" s="1"/>
  <c r="J16" i="2"/>
  <c r="E17" i="2"/>
  <c r="F17" i="2" s="1"/>
  <c r="G17" i="2"/>
  <c r="H17" i="2" s="1"/>
  <c r="J17" i="2"/>
  <c r="E18" i="2"/>
  <c r="F18" i="2" s="1"/>
  <c r="G18" i="2"/>
  <c r="H18" i="2" s="1"/>
  <c r="J18" i="2"/>
  <c r="E19" i="2"/>
  <c r="F19" i="2" s="1"/>
  <c r="G19" i="2"/>
  <c r="H19" i="2" s="1"/>
  <c r="J19" i="2"/>
  <c r="E20" i="2"/>
  <c r="F20" i="2" s="1"/>
  <c r="G20" i="2"/>
  <c r="H20" i="2" s="1"/>
  <c r="J20" i="2"/>
  <c r="E21" i="2"/>
  <c r="F21" i="2" s="1"/>
  <c r="G21" i="2"/>
  <c r="H21" i="2" s="1"/>
  <c r="J21" i="2"/>
  <c r="E22" i="2"/>
  <c r="F22" i="2" s="1"/>
  <c r="G22" i="2"/>
  <c r="H22" i="2" s="1"/>
  <c r="J22" i="2"/>
  <c r="E23" i="2"/>
  <c r="F23" i="2" s="1"/>
  <c r="G23" i="2"/>
  <c r="H23" i="2" s="1"/>
  <c r="J23" i="2"/>
  <c r="E24" i="2"/>
  <c r="F24" i="2" s="1"/>
  <c r="G24" i="2"/>
  <c r="H24" i="2" s="1"/>
  <c r="J24" i="2"/>
  <c r="E25" i="2"/>
  <c r="F25" i="2" s="1"/>
  <c r="G25" i="2"/>
  <c r="H25" i="2" s="1"/>
  <c r="J25" i="2"/>
  <c r="E26" i="2"/>
  <c r="F26" i="2" s="1"/>
  <c r="G26" i="2"/>
  <c r="H26" i="2" s="1"/>
  <c r="J26" i="2"/>
  <c r="E27" i="2"/>
  <c r="F27" i="2" s="1"/>
  <c r="G27" i="2"/>
  <c r="H27" i="2" s="1"/>
  <c r="J27" i="2"/>
  <c r="E28" i="2"/>
  <c r="F28" i="2" s="1"/>
  <c r="G28" i="2"/>
  <c r="H28" i="2" s="1"/>
  <c r="J28" i="2"/>
  <c r="E29" i="2"/>
  <c r="F29" i="2" s="1"/>
  <c r="G29" i="2"/>
  <c r="H29" i="2" s="1"/>
  <c r="J29" i="2"/>
  <c r="E30" i="2"/>
  <c r="F30" i="2" s="1"/>
  <c r="G30" i="2"/>
  <c r="H30" i="2" s="1"/>
  <c r="J30" i="2"/>
  <c r="E31" i="2"/>
  <c r="F31" i="2" s="1"/>
  <c r="G31" i="2"/>
  <c r="H31" i="2" s="1"/>
  <c r="J31" i="2"/>
  <c r="E32" i="2"/>
  <c r="F32" i="2" s="1"/>
  <c r="G32" i="2"/>
  <c r="H32" i="2" s="1"/>
  <c r="J32" i="2"/>
  <c r="E33" i="2"/>
  <c r="F33" i="2" s="1"/>
  <c r="G33" i="2"/>
  <c r="H33" i="2" s="1"/>
  <c r="J33" i="2"/>
  <c r="E34" i="2"/>
  <c r="F34" i="2" s="1"/>
  <c r="G34" i="2"/>
  <c r="H34" i="2" s="1"/>
  <c r="J34" i="2"/>
  <c r="E35" i="2"/>
  <c r="F35" i="2" s="1"/>
  <c r="G35" i="2"/>
  <c r="H35" i="2" s="1"/>
  <c r="J35" i="2"/>
  <c r="E36" i="2"/>
  <c r="F36" i="2" s="1"/>
  <c r="G36" i="2"/>
  <c r="H36" i="2" s="1"/>
  <c r="J36" i="2"/>
  <c r="E37" i="2"/>
  <c r="F37" i="2" s="1"/>
  <c r="G37" i="2"/>
  <c r="H37" i="2" s="1"/>
  <c r="J37" i="2"/>
  <c r="E38" i="2"/>
  <c r="F38" i="2" s="1"/>
  <c r="G38" i="2"/>
  <c r="H38" i="2" s="1"/>
  <c r="J38" i="2"/>
  <c r="E39" i="2"/>
  <c r="F39" i="2" s="1"/>
  <c r="G39" i="2"/>
  <c r="H39" i="2" s="1"/>
  <c r="J39" i="2"/>
  <c r="E40" i="2"/>
  <c r="F40" i="2" s="1"/>
  <c r="G40" i="2"/>
  <c r="H40" i="2" s="1"/>
  <c r="J40" i="2"/>
  <c r="E41" i="2"/>
  <c r="F41" i="2" s="1"/>
  <c r="G41" i="2"/>
  <c r="H41" i="2" s="1"/>
  <c r="J41" i="2"/>
  <c r="E42" i="2"/>
  <c r="F42" i="2" s="1"/>
  <c r="G42" i="2"/>
  <c r="H42" i="2" s="1"/>
  <c r="J42" i="2"/>
  <c r="E43" i="2"/>
  <c r="F43" i="2" s="1"/>
  <c r="G43" i="2"/>
  <c r="H43" i="2" s="1"/>
  <c r="J43" i="2"/>
  <c r="E44" i="2"/>
  <c r="F44" i="2" s="1"/>
  <c r="G44" i="2"/>
  <c r="H44" i="2" s="1"/>
  <c r="J44" i="2"/>
  <c r="E45" i="2"/>
  <c r="F45" i="2" s="1"/>
  <c r="G45" i="2"/>
  <c r="H45" i="2" s="1"/>
  <c r="J45" i="2"/>
  <c r="E46" i="2"/>
  <c r="F46" i="2" s="1"/>
  <c r="G46" i="2"/>
  <c r="H46" i="2" s="1"/>
  <c r="J46" i="2"/>
  <c r="E47" i="2"/>
  <c r="F47" i="2" s="1"/>
  <c r="G47" i="2"/>
  <c r="H47" i="2" s="1"/>
  <c r="J47" i="2"/>
  <c r="E48" i="2"/>
  <c r="F48" i="2" s="1"/>
  <c r="G48" i="2"/>
  <c r="H48" i="2" s="1"/>
  <c r="J48" i="2"/>
  <c r="E49" i="2"/>
  <c r="F49" i="2" s="1"/>
  <c r="G49" i="2"/>
  <c r="H49" i="2" s="1"/>
  <c r="J49" i="2"/>
  <c r="E50" i="2"/>
  <c r="F50" i="2" s="1"/>
  <c r="G50" i="2"/>
  <c r="H50" i="2" s="1"/>
  <c r="J50" i="2"/>
  <c r="E51" i="2"/>
  <c r="F51" i="2" s="1"/>
  <c r="G51" i="2"/>
  <c r="H51" i="2" s="1"/>
  <c r="J51" i="2"/>
  <c r="E52" i="2"/>
  <c r="F52" i="2" s="1"/>
  <c r="G52" i="2"/>
  <c r="H52" i="2" s="1"/>
  <c r="J52" i="2"/>
  <c r="E53" i="2"/>
  <c r="F53" i="2" s="1"/>
  <c r="G53" i="2"/>
  <c r="H53" i="2" s="1"/>
  <c r="J53" i="2"/>
  <c r="E54" i="2"/>
  <c r="F54" i="2" s="1"/>
  <c r="G54" i="2"/>
  <c r="H54" i="2" s="1"/>
  <c r="J54" i="2"/>
  <c r="E55" i="2"/>
  <c r="F55" i="2" s="1"/>
  <c r="G55" i="2"/>
  <c r="H55" i="2" s="1"/>
  <c r="J55" i="2"/>
  <c r="E56" i="2"/>
  <c r="F56" i="2" s="1"/>
  <c r="G56" i="2"/>
  <c r="H56" i="2" s="1"/>
  <c r="J56" i="2"/>
  <c r="E57" i="2"/>
  <c r="F57" i="2" s="1"/>
  <c r="G57" i="2"/>
  <c r="H57" i="2" s="1"/>
  <c r="J57" i="2"/>
  <c r="E58" i="2"/>
  <c r="F58" i="2" s="1"/>
  <c r="G58" i="2"/>
  <c r="H58" i="2" s="1"/>
  <c r="J58" i="2"/>
  <c r="E59" i="2"/>
  <c r="F59" i="2" s="1"/>
  <c r="G59" i="2"/>
  <c r="H59" i="2" s="1"/>
  <c r="J59" i="2"/>
  <c r="E60" i="2"/>
  <c r="F60" i="2" s="1"/>
  <c r="G60" i="2"/>
  <c r="H60" i="2" s="1"/>
  <c r="J60" i="2"/>
  <c r="E61" i="2"/>
  <c r="F61" i="2" s="1"/>
  <c r="G61" i="2"/>
  <c r="H61" i="2" s="1"/>
  <c r="J61" i="2"/>
  <c r="E62" i="2"/>
  <c r="F62" i="2" s="1"/>
  <c r="G62" i="2"/>
  <c r="H62" i="2" s="1"/>
  <c r="J62" i="2"/>
  <c r="E63" i="2"/>
  <c r="F63" i="2" s="1"/>
  <c r="G63" i="2"/>
  <c r="H63" i="2" s="1"/>
  <c r="J63" i="2"/>
  <c r="E64" i="2"/>
  <c r="F64" i="2" s="1"/>
  <c r="G64" i="2"/>
  <c r="H64" i="2" s="1"/>
  <c r="J64" i="2"/>
  <c r="E65" i="2"/>
  <c r="F65" i="2" s="1"/>
  <c r="G65" i="2"/>
  <c r="H65" i="2" s="1"/>
  <c r="J65" i="2"/>
  <c r="E66" i="2"/>
  <c r="F66" i="2" s="1"/>
  <c r="G66" i="2"/>
  <c r="H66" i="2" s="1"/>
  <c r="J66" i="2"/>
  <c r="E67" i="2"/>
  <c r="F67" i="2" s="1"/>
  <c r="G67" i="2"/>
  <c r="H67" i="2" s="1"/>
  <c r="J67" i="2"/>
  <c r="E68" i="2"/>
  <c r="F68" i="2" s="1"/>
  <c r="G68" i="2"/>
  <c r="H68" i="2" s="1"/>
  <c r="J68" i="2"/>
  <c r="E69" i="2"/>
  <c r="F69" i="2" s="1"/>
  <c r="G69" i="2"/>
  <c r="H69" i="2" s="1"/>
  <c r="J69" i="2"/>
  <c r="E70" i="2"/>
  <c r="F70" i="2" s="1"/>
  <c r="G70" i="2"/>
  <c r="H70" i="2" s="1"/>
  <c r="J70" i="2"/>
  <c r="E71" i="2"/>
  <c r="F71" i="2" s="1"/>
  <c r="G71" i="2"/>
  <c r="H71" i="2" s="1"/>
  <c r="J71" i="2"/>
  <c r="E72" i="2"/>
  <c r="F72" i="2" s="1"/>
  <c r="G72" i="2"/>
  <c r="H72" i="2" s="1"/>
  <c r="J72" i="2"/>
  <c r="E73" i="2"/>
  <c r="F73" i="2" s="1"/>
  <c r="G73" i="2"/>
  <c r="H73" i="2" s="1"/>
  <c r="J73" i="2"/>
  <c r="E74" i="2"/>
  <c r="F74" i="2" s="1"/>
  <c r="G74" i="2"/>
  <c r="H74" i="2" s="1"/>
  <c r="J74" i="2"/>
  <c r="E75" i="2"/>
  <c r="F75" i="2" s="1"/>
  <c r="G75" i="2"/>
  <c r="H75" i="2" s="1"/>
  <c r="J75" i="2"/>
  <c r="E76" i="2"/>
  <c r="F76" i="2" s="1"/>
  <c r="G76" i="2"/>
  <c r="H76" i="2" s="1"/>
  <c r="J76" i="2"/>
  <c r="E77" i="2"/>
  <c r="F77" i="2" s="1"/>
  <c r="G77" i="2"/>
  <c r="H77" i="2" s="1"/>
  <c r="J77" i="2"/>
  <c r="E78" i="2"/>
  <c r="F78" i="2" s="1"/>
  <c r="G78" i="2"/>
  <c r="H78" i="2" s="1"/>
  <c r="J78" i="2"/>
  <c r="E79" i="2"/>
  <c r="F79" i="2" s="1"/>
  <c r="G79" i="2"/>
  <c r="H79" i="2" s="1"/>
  <c r="J79" i="2"/>
  <c r="E80" i="2"/>
  <c r="F80" i="2" s="1"/>
  <c r="G80" i="2"/>
  <c r="H80" i="2" s="1"/>
  <c r="J80" i="2"/>
  <c r="E81" i="2"/>
  <c r="F81" i="2" s="1"/>
  <c r="G81" i="2"/>
  <c r="H81" i="2" s="1"/>
  <c r="J81" i="2"/>
  <c r="E82" i="2"/>
  <c r="F82" i="2" s="1"/>
  <c r="G82" i="2"/>
  <c r="H82" i="2" s="1"/>
  <c r="J82" i="2"/>
  <c r="E83" i="2"/>
  <c r="F83" i="2" s="1"/>
  <c r="G83" i="2"/>
  <c r="H83" i="2" s="1"/>
  <c r="J83" i="2"/>
  <c r="E84" i="2"/>
  <c r="F84" i="2" s="1"/>
  <c r="G84" i="2"/>
  <c r="H84" i="2" s="1"/>
  <c r="J84" i="2"/>
  <c r="E85" i="2"/>
  <c r="F85" i="2" s="1"/>
  <c r="G85" i="2"/>
  <c r="H85" i="2" s="1"/>
  <c r="J85" i="2"/>
  <c r="E86" i="2"/>
  <c r="F86" i="2" s="1"/>
  <c r="G86" i="2"/>
  <c r="H86" i="2" s="1"/>
  <c r="J86" i="2"/>
  <c r="E87" i="2"/>
  <c r="F87" i="2" s="1"/>
  <c r="G87" i="2"/>
  <c r="H87" i="2" s="1"/>
  <c r="J87" i="2"/>
  <c r="E88" i="2"/>
  <c r="F88" i="2" s="1"/>
  <c r="G88" i="2"/>
  <c r="H88" i="2" s="1"/>
  <c r="J88" i="2"/>
  <c r="E89" i="2"/>
  <c r="F89" i="2" s="1"/>
  <c r="G89" i="2"/>
  <c r="H89" i="2" s="1"/>
  <c r="J89" i="2"/>
  <c r="E90" i="2"/>
  <c r="F90" i="2" s="1"/>
  <c r="G90" i="2"/>
  <c r="H90" i="2" s="1"/>
  <c r="J90" i="2"/>
  <c r="E91" i="2"/>
  <c r="F91" i="2" s="1"/>
  <c r="G91" i="2"/>
  <c r="H91" i="2" s="1"/>
  <c r="J91" i="2"/>
  <c r="E92" i="2"/>
  <c r="F92" i="2" s="1"/>
  <c r="G92" i="2"/>
  <c r="H92" i="2" s="1"/>
  <c r="J92" i="2"/>
  <c r="E93" i="2"/>
  <c r="F93" i="2" s="1"/>
  <c r="G93" i="2"/>
  <c r="H93" i="2" s="1"/>
  <c r="J93" i="2"/>
  <c r="E94" i="2"/>
  <c r="F94" i="2" s="1"/>
  <c r="G94" i="2"/>
  <c r="H94" i="2" s="1"/>
  <c r="J94" i="2"/>
  <c r="E95" i="2"/>
  <c r="F95" i="2" s="1"/>
  <c r="G95" i="2"/>
  <c r="H95" i="2" s="1"/>
  <c r="J95" i="2"/>
  <c r="E96" i="2"/>
  <c r="F96" i="2" s="1"/>
  <c r="G96" i="2"/>
  <c r="H96" i="2" s="1"/>
  <c r="J96" i="2"/>
  <c r="E97" i="2"/>
  <c r="F97" i="2" s="1"/>
  <c r="G97" i="2"/>
  <c r="H97" i="2" s="1"/>
  <c r="J97" i="2"/>
  <c r="E98" i="2"/>
  <c r="F98" i="2" s="1"/>
  <c r="G98" i="2"/>
  <c r="H98" i="2" s="1"/>
  <c r="J98" i="2"/>
  <c r="E99" i="2"/>
  <c r="F99" i="2" s="1"/>
  <c r="G99" i="2"/>
  <c r="H99" i="2" s="1"/>
  <c r="J99" i="2"/>
  <c r="E100" i="2"/>
  <c r="F100" i="2" s="1"/>
  <c r="G100" i="2"/>
  <c r="H100" i="2" s="1"/>
  <c r="J100" i="2"/>
  <c r="E101" i="2"/>
  <c r="F101" i="2" s="1"/>
  <c r="G101" i="2"/>
  <c r="H101" i="2" s="1"/>
  <c r="J101" i="2"/>
  <c r="E102" i="2"/>
  <c r="F102" i="2" s="1"/>
  <c r="G102" i="2"/>
  <c r="H102" i="2" s="1"/>
  <c r="J102" i="2"/>
  <c r="E103" i="2"/>
  <c r="F103" i="2" s="1"/>
  <c r="G103" i="2"/>
  <c r="H103" i="2" s="1"/>
  <c r="J103" i="2"/>
  <c r="E104" i="2"/>
  <c r="F104" i="2" s="1"/>
  <c r="G104" i="2"/>
  <c r="H104" i="2" s="1"/>
  <c r="J104" i="2"/>
  <c r="E105" i="2"/>
  <c r="F105" i="2" s="1"/>
  <c r="G105" i="2"/>
  <c r="H105" i="2" s="1"/>
  <c r="J105" i="2"/>
  <c r="E106" i="2"/>
  <c r="F106" i="2" s="1"/>
  <c r="G106" i="2"/>
  <c r="H106" i="2" s="1"/>
  <c r="J106" i="2"/>
  <c r="E107" i="2"/>
  <c r="F107" i="2" s="1"/>
  <c r="G107" i="2"/>
  <c r="H107" i="2" s="1"/>
  <c r="J107" i="2"/>
  <c r="E108" i="2"/>
  <c r="F108" i="2" s="1"/>
  <c r="G108" i="2"/>
  <c r="H108" i="2" s="1"/>
  <c r="J108" i="2"/>
  <c r="E109" i="2"/>
  <c r="F109" i="2" s="1"/>
  <c r="G109" i="2"/>
  <c r="H109" i="2" s="1"/>
  <c r="J109" i="2"/>
  <c r="E110" i="2"/>
  <c r="F110" i="2" s="1"/>
  <c r="G110" i="2"/>
  <c r="H110" i="2" s="1"/>
  <c r="J110" i="2"/>
  <c r="E111" i="2"/>
  <c r="F111" i="2" s="1"/>
  <c r="G111" i="2"/>
  <c r="H111" i="2" s="1"/>
  <c r="J111" i="2"/>
  <c r="E112" i="2"/>
  <c r="F112" i="2" s="1"/>
  <c r="G112" i="2"/>
  <c r="H112" i="2" s="1"/>
  <c r="J112" i="2"/>
  <c r="E113" i="2"/>
  <c r="F113" i="2" s="1"/>
  <c r="G113" i="2"/>
  <c r="H113" i="2" s="1"/>
  <c r="J113" i="2"/>
  <c r="E114" i="2"/>
  <c r="F114" i="2" s="1"/>
  <c r="G114" i="2"/>
  <c r="H114" i="2" s="1"/>
  <c r="J114" i="2"/>
  <c r="E115" i="2"/>
  <c r="F115" i="2" s="1"/>
  <c r="G115" i="2"/>
  <c r="H115" i="2" s="1"/>
  <c r="J115" i="2"/>
  <c r="E116" i="2"/>
  <c r="F116" i="2" s="1"/>
  <c r="G116" i="2"/>
  <c r="H116" i="2" s="1"/>
  <c r="J116" i="2"/>
  <c r="E117" i="2"/>
  <c r="F117" i="2" s="1"/>
  <c r="G117" i="2"/>
  <c r="H117" i="2" s="1"/>
  <c r="J117" i="2"/>
  <c r="E118" i="2"/>
  <c r="F118" i="2" s="1"/>
  <c r="G118" i="2"/>
  <c r="H118" i="2" s="1"/>
  <c r="J118" i="2"/>
  <c r="E119" i="2"/>
  <c r="F119" i="2" s="1"/>
  <c r="G119" i="2"/>
  <c r="H119" i="2" s="1"/>
  <c r="J119" i="2"/>
  <c r="E120" i="2"/>
  <c r="F120" i="2" s="1"/>
  <c r="G120" i="2"/>
  <c r="H120" i="2" s="1"/>
  <c r="J120" i="2"/>
  <c r="E121" i="2"/>
  <c r="F121" i="2" s="1"/>
  <c r="G121" i="2"/>
  <c r="H121" i="2" s="1"/>
  <c r="J121" i="2"/>
  <c r="E122" i="2"/>
  <c r="F122" i="2" s="1"/>
  <c r="G122" i="2"/>
  <c r="H122" i="2" s="1"/>
  <c r="J122" i="2"/>
  <c r="E123" i="2"/>
  <c r="F123" i="2" s="1"/>
  <c r="G123" i="2"/>
  <c r="H123" i="2" s="1"/>
  <c r="J123" i="2"/>
  <c r="E124" i="2"/>
  <c r="F124" i="2" s="1"/>
  <c r="G124" i="2"/>
  <c r="H124" i="2" s="1"/>
  <c r="J124" i="2"/>
  <c r="E125" i="2"/>
  <c r="F125" i="2" s="1"/>
  <c r="G125" i="2"/>
  <c r="H125" i="2" s="1"/>
  <c r="J125" i="2"/>
  <c r="E126" i="2"/>
  <c r="F126" i="2" s="1"/>
  <c r="G126" i="2"/>
  <c r="H126" i="2" s="1"/>
  <c r="J126" i="2"/>
  <c r="E127" i="2"/>
  <c r="F127" i="2" s="1"/>
  <c r="G127" i="2"/>
  <c r="H127" i="2" s="1"/>
  <c r="J127" i="2"/>
  <c r="E128" i="2"/>
  <c r="F128" i="2" s="1"/>
  <c r="G128" i="2"/>
  <c r="H128" i="2" s="1"/>
  <c r="J128" i="2"/>
  <c r="E129" i="2"/>
  <c r="F129" i="2" s="1"/>
  <c r="G129" i="2"/>
  <c r="H129" i="2" s="1"/>
  <c r="J129" i="2"/>
  <c r="E130" i="2"/>
  <c r="F130" i="2" s="1"/>
  <c r="G130" i="2"/>
  <c r="H130" i="2" s="1"/>
  <c r="J130" i="2"/>
  <c r="E131" i="2"/>
  <c r="F131" i="2" s="1"/>
  <c r="G131" i="2"/>
  <c r="H131" i="2" s="1"/>
  <c r="J131" i="2"/>
  <c r="E132" i="2"/>
  <c r="F132" i="2" s="1"/>
  <c r="G132" i="2"/>
  <c r="H132" i="2" s="1"/>
  <c r="J132" i="2"/>
  <c r="E133" i="2"/>
  <c r="F133" i="2" s="1"/>
  <c r="G133" i="2"/>
  <c r="H133" i="2" s="1"/>
  <c r="J133" i="2"/>
  <c r="E134" i="2"/>
  <c r="F134" i="2" s="1"/>
  <c r="G134" i="2"/>
  <c r="H134" i="2" s="1"/>
  <c r="J134" i="2"/>
  <c r="E135" i="2"/>
  <c r="F135" i="2" s="1"/>
  <c r="G135" i="2"/>
  <c r="H135" i="2" s="1"/>
  <c r="J135" i="2"/>
  <c r="E136" i="2"/>
  <c r="F136" i="2" s="1"/>
  <c r="G136" i="2"/>
  <c r="H136" i="2" s="1"/>
  <c r="J136" i="2"/>
  <c r="E137" i="2"/>
  <c r="F137" i="2" s="1"/>
  <c r="G137" i="2"/>
  <c r="H137" i="2" s="1"/>
  <c r="J137" i="2"/>
  <c r="E138" i="2"/>
  <c r="F138" i="2" s="1"/>
  <c r="G138" i="2"/>
  <c r="H138" i="2" s="1"/>
  <c r="J138" i="2"/>
  <c r="E139" i="2"/>
  <c r="F139" i="2" s="1"/>
  <c r="G139" i="2"/>
  <c r="H139" i="2" s="1"/>
  <c r="J139" i="2"/>
  <c r="E140" i="2"/>
  <c r="F140" i="2" s="1"/>
  <c r="G140" i="2"/>
  <c r="H140" i="2" s="1"/>
  <c r="J140" i="2"/>
  <c r="E141" i="2"/>
  <c r="F141" i="2" s="1"/>
  <c r="G141" i="2"/>
  <c r="H141" i="2" s="1"/>
  <c r="J141" i="2"/>
  <c r="E142" i="2"/>
  <c r="F142" i="2" s="1"/>
  <c r="G142" i="2"/>
  <c r="H142" i="2" s="1"/>
  <c r="J142" i="2"/>
  <c r="E143" i="2"/>
  <c r="F143" i="2" s="1"/>
  <c r="G143" i="2"/>
  <c r="H143" i="2" s="1"/>
  <c r="J143" i="2"/>
  <c r="E144" i="2"/>
  <c r="F144" i="2" s="1"/>
  <c r="G144" i="2"/>
  <c r="H144" i="2" s="1"/>
  <c r="J144" i="2"/>
  <c r="E145" i="2"/>
  <c r="F145" i="2" s="1"/>
  <c r="G145" i="2"/>
  <c r="H145" i="2" s="1"/>
  <c r="J145" i="2"/>
  <c r="E146" i="2"/>
  <c r="F146" i="2" s="1"/>
  <c r="G146" i="2"/>
  <c r="H146" i="2" s="1"/>
  <c r="J146" i="2"/>
  <c r="E147" i="2"/>
  <c r="F147" i="2" s="1"/>
  <c r="G147" i="2"/>
  <c r="H147" i="2" s="1"/>
  <c r="J147" i="2"/>
  <c r="E148" i="2"/>
  <c r="F148" i="2" s="1"/>
  <c r="G148" i="2"/>
  <c r="H148" i="2" s="1"/>
  <c r="J148" i="2"/>
  <c r="E149" i="2"/>
  <c r="F149" i="2" s="1"/>
  <c r="G149" i="2"/>
  <c r="H149" i="2" s="1"/>
  <c r="J149" i="2"/>
  <c r="E150" i="2"/>
  <c r="F150" i="2" s="1"/>
  <c r="G150" i="2"/>
  <c r="H150" i="2" s="1"/>
  <c r="J150" i="2"/>
  <c r="E151" i="2"/>
  <c r="F151" i="2" s="1"/>
  <c r="G151" i="2"/>
  <c r="H151" i="2" s="1"/>
  <c r="J151" i="2"/>
  <c r="E152" i="2"/>
  <c r="F152" i="2" s="1"/>
  <c r="G152" i="2"/>
  <c r="H152" i="2" s="1"/>
  <c r="J152" i="2"/>
  <c r="E153" i="2"/>
  <c r="F153" i="2" s="1"/>
  <c r="G153" i="2"/>
  <c r="H153" i="2" s="1"/>
  <c r="J153" i="2"/>
  <c r="E154" i="2"/>
  <c r="F154" i="2" s="1"/>
  <c r="G154" i="2"/>
  <c r="H154" i="2" s="1"/>
  <c r="J154" i="2"/>
  <c r="E155" i="2"/>
  <c r="F155" i="2" s="1"/>
  <c r="G155" i="2"/>
  <c r="H155" i="2" s="1"/>
  <c r="J155" i="2"/>
  <c r="E156" i="2"/>
  <c r="F156" i="2" s="1"/>
  <c r="G156" i="2"/>
  <c r="H156" i="2" s="1"/>
  <c r="J156" i="2"/>
  <c r="E157" i="2"/>
  <c r="F157" i="2" s="1"/>
  <c r="G157" i="2"/>
  <c r="H157" i="2" s="1"/>
  <c r="J157" i="2"/>
  <c r="E158" i="2"/>
  <c r="F158" i="2" s="1"/>
  <c r="G158" i="2"/>
  <c r="H158" i="2" s="1"/>
  <c r="J158" i="2"/>
  <c r="E159" i="2"/>
  <c r="F159" i="2" s="1"/>
  <c r="G159" i="2"/>
  <c r="H159" i="2" s="1"/>
  <c r="J159" i="2"/>
  <c r="E160" i="2"/>
  <c r="F160" i="2" s="1"/>
  <c r="G160" i="2"/>
  <c r="H160" i="2" s="1"/>
  <c r="J160" i="2"/>
  <c r="E161" i="2"/>
  <c r="F161" i="2" s="1"/>
  <c r="G161" i="2"/>
  <c r="H161" i="2" s="1"/>
  <c r="J161" i="2"/>
  <c r="E162" i="2"/>
  <c r="F162" i="2" s="1"/>
  <c r="G162" i="2"/>
  <c r="H162" i="2" s="1"/>
  <c r="J162" i="2"/>
  <c r="E163" i="2"/>
  <c r="F163" i="2" s="1"/>
  <c r="G163" i="2"/>
  <c r="H163" i="2" s="1"/>
  <c r="J163" i="2"/>
  <c r="E164" i="2"/>
  <c r="F164" i="2" s="1"/>
  <c r="G164" i="2"/>
  <c r="H164" i="2" s="1"/>
  <c r="J164" i="2"/>
  <c r="E165" i="2"/>
  <c r="F165" i="2" s="1"/>
  <c r="G165" i="2"/>
  <c r="H165" i="2" s="1"/>
  <c r="J165" i="2"/>
  <c r="E166" i="2"/>
  <c r="F166" i="2" s="1"/>
  <c r="G166" i="2"/>
  <c r="H166" i="2" s="1"/>
  <c r="J166" i="2"/>
  <c r="E167" i="2"/>
  <c r="F167" i="2" s="1"/>
  <c r="G167" i="2"/>
  <c r="H167" i="2" s="1"/>
  <c r="J167" i="2"/>
  <c r="E168" i="2"/>
  <c r="F168" i="2" s="1"/>
  <c r="G168" i="2"/>
  <c r="H168" i="2" s="1"/>
  <c r="J168" i="2"/>
  <c r="E169" i="2"/>
  <c r="F169" i="2" s="1"/>
  <c r="G169" i="2"/>
  <c r="H169" i="2" s="1"/>
  <c r="J169" i="2"/>
  <c r="E170" i="2"/>
  <c r="F170" i="2" s="1"/>
  <c r="G170" i="2"/>
  <c r="H170" i="2" s="1"/>
  <c r="J170" i="2"/>
  <c r="E171" i="2"/>
  <c r="F171" i="2" s="1"/>
  <c r="G171" i="2"/>
  <c r="H171" i="2" s="1"/>
  <c r="J171" i="2"/>
  <c r="E172" i="2"/>
  <c r="F172" i="2" s="1"/>
  <c r="G172" i="2"/>
  <c r="H172" i="2" s="1"/>
  <c r="J172" i="2"/>
  <c r="E173" i="2"/>
  <c r="F173" i="2" s="1"/>
  <c r="G173" i="2"/>
  <c r="H173" i="2" s="1"/>
  <c r="J173" i="2"/>
  <c r="E174" i="2"/>
  <c r="F174" i="2" s="1"/>
  <c r="G174" i="2"/>
  <c r="H174" i="2" s="1"/>
  <c r="J174" i="2"/>
  <c r="E175" i="2"/>
  <c r="F175" i="2" s="1"/>
  <c r="G175" i="2"/>
  <c r="H175" i="2" s="1"/>
  <c r="J175" i="2"/>
  <c r="E176" i="2"/>
  <c r="F176" i="2" s="1"/>
  <c r="G176" i="2"/>
  <c r="H176" i="2" s="1"/>
  <c r="J176" i="2"/>
  <c r="E177" i="2"/>
  <c r="F177" i="2" s="1"/>
  <c r="G177" i="2"/>
  <c r="H177" i="2" s="1"/>
  <c r="J177" i="2"/>
  <c r="E178" i="2"/>
  <c r="F178" i="2" s="1"/>
  <c r="G178" i="2"/>
  <c r="H178" i="2" s="1"/>
  <c r="J178" i="2"/>
  <c r="E179" i="2"/>
  <c r="F179" i="2" s="1"/>
  <c r="G179" i="2"/>
  <c r="H179" i="2" s="1"/>
  <c r="J179" i="2"/>
  <c r="E180" i="2"/>
  <c r="F180" i="2" s="1"/>
  <c r="G180" i="2"/>
  <c r="H180" i="2" s="1"/>
  <c r="J180" i="2"/>
  <c r="E181" i="2"/>
  <c r="F181" i="2" s="1"/>
  <c r="G181" i="2"/>
  <c r="H181" i="2" s="1"/>
  <c r="J181" i="2"/>
  <c r="E182" i="2"/>
  <c r="F182" i="2" s="1"/>
  <c r="G182" i="2"/>
  <c r="H182" i="2" s="1"/>
  <c r="J182" i="2"/>
  <c r="E183" i="2"/>
  <c r="F183" i="2" s="1"/>
  <c r="G183" i="2"/>
  <c r="H183" i="2" s="1"/>
  <c r="J183" i="2"/>
  <c r="E184" i="2"/>
  <c r="F184" i="2" s="1"/>
  <c r="G184" i="2"/>
  <c r="H184" i="2" s="1"/>
  <c r="J184" i="2"/>
  <c r="E185" i="2"/>
  <c r="F185" i="2" s="1"/>
  <c r="G185" i="2"/>
  <c r="H185" i="2" s="1"/>
  <c r="J185" i="2"/>
  <c r="E186" i="2"/>
  <c r="F186" i="2" s="1"/>
  <c r="G186" i="2"/>
  <c r="H186" i="2" s="1"/>
  <c r="J186" i="2"/>
  <c r="E187" i="2"/>
  <c r="F187" i="2" s="1"/>
  <c r="G187" i="2"/>
  <c r="H187" i="2" s="1"/>
  <c r="J187" i="2"/>
  <c r="E188" i="2"/>
  <c r="F188" i="2" s="1"/>
  <c r="G188" i="2"/>
  <c r="H188" i="2" s="1"/>
  <c r="J188" i="2"/>
  <c r="E189" i="2"/>
  <c r="F189" i="2" s="1"/>
  <c r="G189" i="2"/>
  <c r="H189" i="2" s="1"/>
  <c r="J189" i="2"/>
  <c r="E190" i="2"/>
  <c r="F190" i="2" s="1"/>
  <c r="G190" i="2"/>
  <c r="H190" i="2" s="1"/>
  <c r="J190" i="2"/>
  <c r="E191" i="2"/>
  <c r="F191" i="2" s="1"/>
  <c r="G191" i="2"/>
  <c r="H191" i="2" s="1"/>
  <c r="J191" i="2"/>
  <c r="E192" i="2"/>
  <c r="F192" i="2" s="1"/>
  <c r="G192" i="2"/>
  <c r="H192" i="2" s="1"/>
  <c r="J192" i="2"/>
  <c r="E193" i="2"/>
  <c r="F193" i="2" s="1"/>
  <c r="G193" i="2"/>
  <c r="H193" i="2" s="1"/>
  <c r="J193" i="2"/>
  <c r="E194" i="2"/>
  <c r="F194" i="2" s="1"/>
  <c r="G194" i="2"/>
  <c r="H194" i="2" s="1"/>
  <c r="J194" i="2"/>
  <c r="E195" i="2"/>
  <c r="F195" i="2" s="1"/>
  <c r="G195" i="2"/>
  <c r="H195" i="2" s="1"/>
  <c r="J195" i="2"/>
  <c r="E196" i="2"/>
  <c r="F196" i="2" s="1"/>
  <c r="G196" i="2"/>
  <c r="H196" i="2" s="1"/>
  <c r="J196" i="2"/>
  <c r="E197" i="2"/>
  <c r="F197" i="2" s="1"/>
  <c r="G197" i="2"/>
  <c r="H197" i="2" s="1"/>
  <c r="J197" i="2"/>
  <c r="E198" i="2"/>
  <c r="F198" i="2" s="1"/>
  <c r="G198" i="2"/>
  <c r="H198" i="2" s="1"/>
  <c r="J198" i="2"/>
  <c r="E199" i="2"/>
  <c r="F199" i="2" s="1"/>
  <c r="G199" i="2"/>
  <c r="H199" i="2" s="1"/>
  <c r="J199" i="2"/>
  <c r="E200" i="2"/>
  <c r="F200" i="2" s="1"/>
  <c r="G200" i="2"/>
  <c r="H200" i="2" s="1"/>
  <c r="J200" i="2"/>
  <c r="E201" i="2"/>
  <c r="F201" i="2" s="1"/>
  <c r="G201" i="2"/>
  <c r="H201" i="2" s="1"/>
  <c r="J201" i="2"/>
  <c r="E202" i="2"/>
  <c r="F202" i="2" s="1"/>
  <c r="G202" i="2"/>
  <c r="H202" i="2" s="1"/>
  <c r="J202" i="2"/>
  <c r="E203" i="2"/>
  <c r="F203" i="2" s="1"/>
  <c r="G203" i="2"/>
  <c r="H203" i="2" s="1"/>
  <c r="J203" i="2"/>
  <c r="E204" i="2"/>
  <c r="F204" i="2" s="1"/>
  <c r="G204" i="2"/>
  <c r="H204" i="2" s="1"/>
  <c r="J204" i="2"/>
  <c r="E205" i="2"/>
  <c r="F205" i="2" s="1"/>
  <c r="G205" i="2"/>
  <c r="H205" i="2" s="1"/>
  <c r="J205" i="2"/>
  <c r="E206" i="2"/>
  <c r="F206" i="2" s="1"/>
  <c r="G206" i="2"/>
  <c r="H206" i="2" s="1"/>
  <c r="J206" i="2"/>
  <c r="E207" i="2"/>
  <c r="F207" i="2" s="1"/>
  <c r="G207" i="2"/>
  <c r="H207" i="2" s="1"/>
  <c r="J207" i="2"/>
  <c r="E208" i="2"/>
  <c r="F208" i="2" s="1"/>
  <c r="G208" i="2"/>
  <c r="H208" i="2" s="1"/>
  <c r="J208" i="2"/>
  <c r="E209" i="2"/>
  <c r="F209" i="2" s="1"/>
  <c r="G209" i="2"/>
  <c r="H209" i="2" s="1"/>
  <c r="J209" i="2"/>
  <c r="E210" i="2"/>
  <c r="F210" i="2" s="1"/>
  <c r="G210" i="2"/>
  <c r="H210" i="2" s="1"/>
  <c r="J210" i="2"/>
  <c r="E211" i="2"/>
  <c r="F211" i="2" s="1"/>
  <c r="G211" i="2"/>
  <c r="H211" i="2" s="1"/>
  <c r="J211" i="2"/>
  <c r="E212" i="2"/>
  <c r="F212" i="2" s="1"/>
  <c r="G212" i="2"/>
  <c r="H212" i="2" s="1"/>
  <c r="J212" i="2"/>
  <c r="E213" i="2"/>
  <c r="F213" i="2" s="1"/>
  <c r="G213" i="2"/>
  <c r="H213" i="2" s="1"/>
  <c r="J213" i="2"/>
  <c r="E214" i="2"/>
  <c r="F214" i="2" s="1"/>
  <c r="G214" i="2"/>
  <c r="H214" i="2" s="1"/>
  <c r="J214" i="2"/>
  <c r="E215" i="2"/>
  <c r="F215" i="2" s="1"/>
  <c r="G215" i="2"/>
  <c r="H215" i="2" s="1"/>
  <c r="J215" i="2"/>
  <c r="E216" i="2"/>
  <c r="F216" i="2" s="1"/>
  <c r="G216" i="2"/>
  <c r="H216" i="2" s="1"/>
  <c r="J216" i="2"/>
  <c r="E217" i="2"/>
  <c r="F217" i="2" s="1"/>
  <c r="G217" i="2"/>
  <c r="H217" i="2" s="1"/>
  <c r="J217" i="2"/>
  <c r="E218" i="2"/>
  <c r="F218" i="2" s="1"/>
  <c r="G218" i="2"/>
  <c r="H218" i="2" s="1"/>
  <c r="J218" i="2"/>
  <c r="E219" i="2"/>
  <c r="F219" i="2" s="1"/>
  <c r="G219" i="2"/>
  <c r="H219" i="2" s="1"/>
  <c r="J219" i="2"/>
  <c r="E220" i="2"/>
  <c r="F220" i="2" s="1"/>
  <c r="G220" i="2"/>
  <c r="H220" i="2" s="1"/>
  <c r="J220" i="2"/>
  <c r="E221" i="2"/>
  <c r="F221" i="2" s="1"/>
  <c r="G221" i="2"/>
  <c r="H221" i="2" s="1"/>
  <c r="J221" i="2"/>
  <c r="E222" i="2"/>
  <c r="F222" i="2" s="1"/>
  <c r="G222" i="2"/>
  <c r="H222" i="2" s="1"/>
  <c r="J222" i="2"/>
  <c r="E223" i="2"/>
  <c r="F223" i="2" s="1"/>
  <c r="G223" i="2"/>
  <c r="H223" i="2" s="1"/>
  <c r="J223" i="2"/>
  <c r="E224" i="2"/>
  <c r="F224" i="2" s="1"/>
  <c r="G224" i="2"/>
  <c r="H224" i="2" s="1"/>
  <c r="J224" i="2"/>
  <c r="E225" i="2"/>
  <c r="F225" i="2" s="1"/>
  <c r="G225" i="2"/>
  <c r="H225" i="2" s="1"/>
  <c r="J225" i="2"/>
  <c r="E226" i="2"/>
  <c r="F226" i="2" s="1"/>
  <c r="G226" i="2"/>
  <c r="H226" i="2" s="1"/>
  <c r="J226" i="2"/>
  <c r="E227" i="2"/>
  <c r="F227" i="2" s="1"/>
  <c r="G227" i="2"/>
  <c r="H227" i="2" s="1"/>
  <c r="J227" i="2"/>
  <c r="E228" i="2"/>
  <c r="F228" i="2" s="1"/>
  <c r="G228" i="2"/>
  <c r="H228" i="2" s="1"/>
  <c r="J228" i="2"/>
  <c r="E229" i="2"/>
  <c r="F229" i="2" s="1"/>
  <c r="G229" i="2"/>
  <c r="H229" i="2" s="1"/>
  <c r="J229" i="2"/>
  <c r="E230" i="2"/>
  <c r="F230" i="2" s="1"/>
  <c r="G230" i="2"/>
  <c r="H230" i="2" s="1"/>
  <c r="J230" i="2"/>
  <c r="E231" i="2"/>
  <c r="F231" i="2" s="1"/>
  <c r="G231" i="2"/>
  <c r="H231" i="2" s="1"/>
  <c r="J231" i="2"/>
  <c r="E232" i="2"/>
  <c r="F232" i="2" s="1"/>
  <c r="G232" i="2"/>
  <c r="H232" i="2" s="1"/>
  <c r="J232" i="2"/>
  <c r="E233" i="2"/>
  <c r="F233" i="2" s="1"/>
  <c r="G233" i="2"/>
  <c r="H233" i="2" s="1"/>
  <c r="J233" i="2"/>
  <c r="E234" i="2"/>
  <c r="F234" i="2" s="1"/>
  <c r="G234" i="2"/>
  <c r="H234" i="2" s="1"/>
  <c r="J234" i="2"/>
  <c r="E235" i="2"/>
  <c r="F235" i="2" s="1"/>
  <c r="G235" i="2"/>
  <c r="H235" i="2" s="1"/>
  <c r="J235" i="2"/>
  <c r="E236" i="2"/>
  <c r="F236" i="2" s="1"/>
  <c r="G236" i="2"/>
  <c r="H236" i="2" s="1"/>
  <c r="J236" i="2"/>
  <c r="E237" i="2"/>
  <c r="F237" i="2" s="1"/>
  <c r="G237" i="2"/>
  <c r="H237" i="2" s="1"/>
  <c r="J237" i="2"/>
  <c r="E238" i="2"/>
  <c r="F238" i="2" s="1"/>
  <c r="G238" i="2"/>
  <c r="H238" i="2" s="1"/>
  <c r="J238" i="2"/>
  <c r="E239" i="2"/>
  <c r="F239" i="2" s="1"/>
  <c r="G239" i="2"/>
  <c r="H239" i="2" s="1"/>
  <c r="J239" i="2"/>
  <c r="E240" i="2"/>
  <c r="F240" i="2" s="1"/>
  <c r="G240" i="2"/>
  <c r="H240" i="2" s="1"/>
  <c r="J240" i="2"/>
  <c r="E241" i="2"/>
  <c r="F241" i="2" s="1"/>
  <c r="G241" i="2"/>
  <c r="H241" i="2" s="1"/>
  <c r="J241" i="2"/>
  <c r="E242" i="2"/>
  <c r="F242" i="2" s="1"/>
  <c r="G242" i="2"/>
  <c r="H242" i="2" s="1"/>
  <c r="J242" i="2"/>
  <c r="E243" i="2"/>
  <c r="F243" i="2" s="1"/>
  <c r="G243" i="2"/>
  <c r="H243" i="2" s="1"/>
  <c r="J243" i="2"/>
  <c r="E244" i="2"/>
  <c r="F244" i="2" s="1"/>
  <c r="G244" i="2"/>
  <c r="H244" i="2" s="1"/>
  <c r="J244" i="2"/>
  <c r="E245" i="2"/>
  <c r="F245" i="2" s="1"/>
  <c r="G245" i="2"/>
  <c r="H245" i="2" s="1"/>
  <c r="J245" i="2"/>
  <c r="E246" i="2"/>
  <c r="F246" i="2" s="1"/>
  <c r="G246" i="2"/>
  <c r="H246" i="2" s="1"/>
  <c r="J246" i="2"/>
  <c r="E247" i="2"/>
  <c r="F247" i="2" s="1"/>
  <c r="G247" i="2"/>
  <c r="H247" i="2" s="1"/>
  <c r="J247" i="2"/>
  <c r="E248" i="2"/>
  <c r="F248" i="2" s="1"/>
  <c r="G248" i="2"/>
  <c r="H248" i="2" s="1"/>
  <c r="J248" i="2"/>
  <c r="E249" i="2"/>
  <c r="F249" i="2" s="1"/>
  <c r="G249" i="2"/>
  <c r="H249" i="2" s="1"/>
  <c r="J249" i="2"/>
  <c r="E250" i="2"/>
  <c r="F250" i="2" s="1"/>
  <c r="G250" i="2"/>
  <c r="H250" i="2" s="1"/>
  <c r="J250" i="2"/>
  <c r="E251" i="2"/>
  <c r="F251" i="2" s="1"/>
  <c r="G251" i="2"/>
  <c r="H251" i="2" s="1"/>
  <c r="J251" i="2"/>
  <c r="E252" i="2"/>
  <c r="F252" i="2" s="1"/>
  <c r="G252" i="2"/>
  <c r="H252" i="2" s="1"/>
  <c r="J252" i="2"/>
  <c r="E253" i="2"/>
  <c r="F253" i="2" s="1"/>
  <c r="G253" i="2"/>
  <c r="H253" i="2" s="1"/>
  <c r="J253" i="2"/>
  <c r="E254" i="2"/>
  <c r="F254" i="2" s="1"/>
  <c r="G254" i="2"/>
  <c r="H254" i="2" s="1"/>
  <c r="J254" i="2"/>
  <c r="E255" i="2"/>
  <c r="F255" i="2" s="1"/>
  <c r="G255" i="2"/>
  <c r="H255" i="2" s="1"/>
  <c r="J255" i="2"/>
  <c r="E256" i="2"/>
  <c r="F256" i="2" s="1"/>
  <c r="G256" i="2"/>
  <c r="H256" i="2" s="1"/>
  <c r="J256" i="2"/>
  <c r="E257" i="2"/>
  <c r="F257" i="2" s="1"/>
  <c r="G257" i="2"/>
  <c r="H257" i="2" s="1"/>
  <c r="J257" i="2"/>
  <c r="E258" i="2"/>
  <c r="F258" i="2" s="1"/>
  <c r="G258" i="2"/>
  <c r="H258" i="2" s="1"/>
  <c r="J258" i="2"/>
  <c r="E259" i="2"/>
  <c r="F259" i="2" s="1"/>
  <c r="G259" i="2"/>
  <c r="H259" i="2" s="1"/>
  <c r="J259" i="2"/>
  <c r="E260" i="2"/>
  <c r="F260" i="2" s="1"/>
  <c r="G260" i="2"/>
  <c r="H260" i="2" s="1"/>
  <c r="J260" i="2"/>
  <c r="E261" i="2"/>
  <c r="F261" i="2" s="1"/>
  <c r="G261" i="2"/>
  <c r="H261" i="2" s="1"/>
  <c r="J261" i="2"/>
  <c r="E262" i="2"/>
  <c r="F262" i="2" s="1"/>
  <c r="G262" i="2"/>
  <c r="H262" i="2" s="1"/>
  <c r="J262" i="2"/>
  <c r="E263" i="2"/>
  <c r="F263" i="2" s="1"/>
  <c r="G263" i="2"/>
  <c r="H263" i="2" s="1"/>
  <c r="J263" i="2"/>
  <c r="E264" i="2"/>
  <c r="F264" i="2" s="1"/>
  <c r="G264" i="2"/>
  <c r="H264" i="2" s="1"/>
  <c r="J264" i="2"/>
  <c r="E265" i="2"/>
  <c r="F265" i="2" s="1"/>
  <c r="G265" i="2"/>
  <c r="H265" i="2" s="1"/>
  <c r="J265" i="2"/>
  <c r="E266" i="2"/>
  <c r="F266" i="2" s="1"/>
  <c r="G266" i="2"/>
  <c r="H266" i="2" s="1"/>
  <c r="J266" i="2"/>
  <c r="E267" i="2"/>
  <c r="F267" i="2" s="1"/>
  <c r="G267" i="2"/>
  <c r="H267" i="2" s="1"/>
  <c r="J267" i="2"/>
  <c r="E268" i="2"/>
  <c r="F268" i="2" s="1"/>
  <c r="G268" i="2"/>
  <c r="H268" i="2" s="1"/>
  <c r="J268" i="2"/>
  <c r="E269" i="2"/>
  <c r="F269" i="2" s="1"/>
  <c r="G269" i="2"/>
  <c r="H269" i="2" s="1"/>
  <c r="J269" i="2"/>
  <c r="E270" i="2"/>
  <c r="F270" i="2" s="1"/>
  <c r="G270" i="2"/>
  <c r="H270" i="2" s="1"/>
  <c r="J270" i="2"/>
  <c r="E271" i="2"/>
  <c r="F271" i="2" s="1"/>
  <c r="G271" i="2"/>
  <c r="H271" i="2" s="1"/>
  <c r="J271" i="2"/>
  <c r="E272" i="2"/>
  <c r="F272" i="2" s="1"/>
  <c r="G272" i="2"/>
  <c r="H272" i="2" s="1"/>
  <c r="J272" i="2"/>
  <c r="E273" i="2"/>
  <c r="F273" i="2" s="1"/>
  <c r="G273" i="2"/>
  <c r="H273" i="2" s="1"/>
  <c r="J273" i="2"/>
  <c r="E274" i="2"/>
  <c r="F274" i="2" s="1"/>
  <c r="G274" i="2"/>
  <c r="H274" i="2" s="1"/>
  <c r="J274" i="2"/>
  <c r="E275" i="2"/>
  <c r="F275" i="2" s="1"/>
  <c r="G275" i="2"/>
  <c r="H275" i="2" s="1"/>
  <c r="J275" i="2"/>
  <c r="E276" i="2"/>
  <c r="F276" i="2" s="1"/>
  <c r="G276" i="2"/>
  <c r="H276" i="2" s="1"/>
  <c r="J276" i="2"/>
  <c r="E277" i="2"/>
  <c r="F277" i="2" s="1"/>
  <c r="G277" i="2"/>
  <c r="H277" i="2" s="1"/>
  <c r="J277" i="2"/>
  <c r="E278" i="2"/>
  <c r="F278" i="2" s="1"/>
  <c r="G278" i="2"/>
  <c r="H278" i="2" s="1"/>
  <c r="J278" i="2"/>
  <c r="E279" i="2"/>
  <c r="F279" i="2" s="1"/>
  <c r="G279" i="2"/>
  <c r="H279" i="2" s="1"/>
  <c r="J279" i="2"/>
  <c r="E280" i="2"/>
  <c r="F280" i="2" s="1"/>
  <c r="G280" i="2"/>
  <c r="H280" i="2" s="1"/>
  <c r="J280" i="2"/>
  <c r="E281" i="2"/>
  <c r="F281" i="2" s="1"/>
  <c r="G281" i="2"/>
  <c r="H281" i="2" s="1"/>
  <c r="J281" i="2"/>
  <c r="E282" i="2"/>
  <c r="F282" i="2" s="1"/>
  <c r="G282" i="2"/>
  <c r="H282" i="2" s="1"/>
  <c r="J282" i="2"/>
  <c r="E283" i="2"/>
  <c r="F283" i="2" s="1"/>
  <c r="G283" i="2"/>
  <c r="H283" i="2" s="1"/>
  <c r="J283" i="2"/>
  <c r="E284" i="2"/>
  <c r="F284" i="2" s="1"/>
  <c r="G284" i="2"/>
  <c r="H284" i="2" s="1"/>
  <c r="J284" i="2"/>
  <c r="E285" i="2"/>
  <c r="F285" i="2" s="1"/>
  <c r="G285" i="2"/>
  <c r="H285" i="2" s="1"/>
  <c r="J285" i="2"/>
  <c r="E286" i="2"/>
  <c r="F286" i="2" s="1"/>
  <c r="G286" i="2"/>
  <c r="H286" i="2" s="1"/>
  <c r="J286" i="2"/>
  <c r="E287" i="2"/>
  <c r="F287" i="2" s="1"/>
  <c r="G287" i="2"/>
  <c r="H287" i="2" s="1"/>
  <c r="J287" i="2"/>
  <c r="E288" i="2"/>
  <c r="F288" i="2" s="1"/>
  <c r="G288" i="2"/>
  <c r="H288" i="2" s="1"/>
  <c r="J288" i="2"/>
  <c r="E289" i="2"/>
  <c r="F289" i="2" s="1"/>
  <c r="G289" i="2"/>
  <c r="H289" i="2" s="1"/>
  <c r="J289" i="2"/>
  <c r="E290" i="2"/>
  <c r="F290" i="2" s="1"/>
  <c r="G290" i="2"/>
  <c r="H290" i="2" s="1"/>
  <c r="J290" i="2"/>
  <c r="E291" i="2"/>
  <c r="F291" i="2" s="1"/>
  <c r="G291" i="2"/>
  <c r="H291" i="2" s="1"/>
  <c r="J291" i="2"/>
  <c r="E292" i="2"/>
  <c r="F292" i="2" s="1"/>
  <c r="G292" i="2"/>
  <c r="H292" i="2" s="1"/>
  <c r="J292" i="2"/>
  <c r="E293" i="2"/>
  <c r="F293" i="2" s="1"/>
  <c r="G293" i="2"/>
  <c r="H293" i="2" s="1"/>
  <c r="J293" i="2"/>
  <c r="E294" i="2"/>
  <c r="F294" i="2" s="1"/>
  <c r="G294" i="2"/>
  <c r="H294" i="2" s="1"/>
  <c r="J294" i="2"/>
  <c r="E295" i="2"/>
  <c r="F295" i="2" s="1"/>
  <c r="G295" i="2"/>
  <c r="H295" i="2" s="1"/>
  <c r="J295" i="2"/>
  <c r="E296" i="2"/>
  <c r="F296" i="2" s="1"/>
  <c r="G296" i="2"/>
  <c r="H296" i="2" s="1"/>
  <c r="J296" i="2"/>
  <c r="E297" i="2"/>
  <c r="F297" i="2" s="1"/>
  <c r="G297" i="2"/>
  <c r="H297" i="2" s="1"/>
  <c r="J297" i="2"/>
  <c r="E298" i="2"/>
  <c r="F298" i="2" s="1"/>
  <c r="G298" i="2"/>
  <c r="H298" i="2" s="1"/>
  <c r="J298" i="2"/>
  <c r="E299" i="2"/>
  <c r="F299" i="2" s="1"/>
  <c r="G299" i="2"/>
  <c r="H299" i="2" s="1"/>
  <c r="J299" i="2"/>
  <c r="E300" i="2"/>
  <c r="F300" i="2" s="1"/>
  <c r="G300" i="2"/>
  <c r="H300" i="2" s="1"/>
  <c r="J300" i="2"/>
  <c r="B502" i="1"/>
  <c r="A502" i="1"/>
  <c r="B501" i="1"/>
  <c r="A501" i="1"/>
  <c r="B500" i="1"/>
  <c r="A500" i="1"/>
  <c r="B499" i="1"/>
  <c r="A499" i="1"/>
  <c r="B498" i="1"/>
  <c r="A498" i="1"/>
  <c r="B497" i="1"/>
  <c r="A497" i="1"/>
  <c r="B496" i="1"/>
  <c r="A496" i="1"/>
  <c r="B495" i="1"/>
  <c r="A495" i="1"/>
  <c r="B494" i="1"/>
  <c r="A494" i="1"/>
  <c r="B493" i="1"/>
  <c r="A493" i="1"/>
  <c r="B492" i="1"/>
  <c r="A492" i="1"/>
  <c r="B491" i="1"/>
  <c r="A491" i="1"/>
  <c r="B490" i="1"/>
  <c r="A490" i="1"/>
  <c r="B489" i="1"/>
  <c r="A489" i="1"/>
  <c r="B488" i="1"/>
  <c r="A488" i="1"/>
  <c r="B487" i="1"/>
  <c r="A487" i="1"/>
  <c r="B486" i="1"/>
  <c r="A486" i="1"/>
  <c r="B485" i="1"/>
  <c r="A485" i="1"/>
  <c r="B484" i="1"/>
  <c r="A484" i="1"/>
  <c r="B483" i="1"/>
  <c r="A483" i="1"/>
  <c r="B482" i="1"/>
  <c r="A482" i="1"/>
  <c r="B481" i="1"/>
  <c r="A481" i="1"/>
  <c r="B480" i="1"/>
  <c r="A480" i="1"/>
  <c r="B479" i="1"/>
  <c r="A479" i="1"/>
  <c r="B478" i="1"/>
  <c r="A478" i="1"/>
  <c r="B477" i="1"/>
  <c r="A477" i="1"/>
  <c r="B476" i="1"/>
  <c r="A476" i="1"/>
  <c r="B475" i="1"/>
  <c r="A475" i="1"/>
  <c r="B474" i="1"/>
  <c r="A474" i="1"/>
  <c r="B473" i="1"/>
  <c r="A473" i="1"/>
  <c r="B472" i="1"/>
  <c r="A472" i="1"/>
  <c r="B471" i="1"/>
  <c r="A471" i="1"/>
  <c r="B470" i="1"/>
  <c r="A470" i="1"/>
  <c r="B469" i="1"/>
  <c r="A469" i="1"/>
  <c r="B468" i="1"/>
  <c r="A468" i="1"/>
  <c r="B467" i="1"/>
  <c r="A467" i="1"/>
  <c r="B466" i="1"/>
  <c r="A466" i="1"/>
  <c r="B465" i="1"/>
  <c r="A465" i="1"/>
  <c r="B464" i="1"/>
  <c r="A464" i="1"/>
  <c r="B463" i="1"/>
  <c r="A463" i="1"/>
  <c r="B462" i="1"/>
  <c r="A462" i="1"/>
  <c r="B461" i="1"/>
  <c r="A461" i="1"/>
  <c r="B460" i="1"/>
  <c r="A460" i="1"/>
  <c r="B459" i="1"/>
  <c r="A459" i="1"/>
  <c r="B458" i="1"/>
  <c r="A458" i="1"/>
  <c r="B457" i="1"/>
  <c r="A457" i="1"/>
  <c r="B456" i="1"/>
  <c r="A456" i="1"/>
  <c r="B455" i="1"/>
  <c r="A455" i="1"/>
  <c r="B454" i="1"/>
  <c r="A454" i="1"/>
  <c r="B453" i="1"/>
  <c r="A453" i="1"/>
  <c r="B452" i="1"/>
  <c r="A452" i="1"/>
  <c r="B451" i="1"/>
  <c r="A451" i="1"/>
  <c r="B450" i="1"/>
  <c r="A450" i="1"/>
  <c r="B449" i="1"/>
  <c r="A449" i="1"/>
  <c r="B448" i="1"/>
  <c r="A448" i="1"/>
  <c r="B447" i="1"/>
  <c r="A447" i="1"/>
  <c r="B446" i="1"/>
  <c r="A446" i="1"/>
  <c r="B445" i="1"/>
  <c r="A445" i="1"/>
  <c r="B444" i="1"/>
  <c r="A444" i="1"/>
  <c r="B443" i="1"/>
  <c r="A443" i="1"/>
  <c r="B442" i="1"/>
  <c r="A442" i="1"/>
  <c r="B441" i="1"/>
  <c r="A441" i="1"/>
  <c r="B440" i="1"/>
  <c r="A440" i="1"/>
  <c r="B439" i="1"/>
  <c r="A439" i="1"/>
  <c r="B438" i="1"/>
  <c r="A438" i="1"/>
  <c r="B437" i="1"/>
  <c r="A437" i="1"/>
  <c r="B436" i="1"/>
  <c r="A436" i="1"/>
  <c r="B435" i="1"/>
  <c r="A435" i="1"/>
  <c r="B434" i="1"/>
  <c r="A434" i="1"/>
  <c r="B433" i="1"/>
  <c r="A433" i="1"/>
  <c r="B432" i="1"/>
  <c r="A432" i="1"/>
  <c r="B431" i="1"/>
  <c r="A431" i="1"/>
  <c r="B430" i="1"/>
  <c r="A430" i="1"/>
  <c r="B429" i="1"/>
  <c r="A429" i="1"/>
  <c r="B428" i="1"/>
  <c r="A428" i="1"/>
  <c r="B427" i="1"/>
  <c r="A427" i="1"/>
  <c r="B426" i="1"/>
  <c r="A426" i="1"/>
  <c r="B425" i="1"/>
  <c r="A425" i="1"/>
  <c r="B424" i="1"/>
  <c r="A424" i="1"/>
  <c r="B423" i="1"/>
  <c r="A423" i="1"/>
  <c r="B422" i="1"/>
  <c r="A422" i="1"/>
  <c r="B421" i="1"/>
  <c r="A421" i="1"/>
  <c r="B420" i="1"/>
  <c r="A420" i="1"/>
  <c r="B419" i="1"/>
  <c r="A419" i="1"/>
  <c r="B418" i="1"/>
  <c r="A418" i="1"/>
  <c r="B417" i="1"/>
  <c r="A417" i="1"/>
  <c r="B416" i="1"/>
  <c r="A416" i="1"/>
  <c r="B415" i="1"/>
  <c r="A415" i="1"/>
  <c r="B414" i="1"/>
  <c r="A414" i="1"/>
  <c r="B413" i="1"/>
  <c r="A413" i="1"/>
  <c r="B412" i="1"/>
  <c r="A412" i="1"/>
  <c r="B411" i="1"/>
  <c r="A411" i="1"/>
  <c r="B410" i="1"/>
  <c r="A410" i="1"/>
  <c r="B409" i="1"/>
  <c r="A409" i="1"/>
  <c r="B408" i="1"/>
  <c r="A408" i="1"/>
  <c r="B407" i="1"/>
  <c r="A407" i="1"/>
  <c r="B406" i="1"/>
  <c r="A406" i="1"/>
  <c r="B405" i="1"/>
  <c r="A405" i="1"/>
  <c r="B404" i="1"/>
  <c r="A404" i="1"/>
  <c r="B403" i="1"/>
  <c r="A403" i="1"/>
  <c r="B402" i="1"/>
  <c r="A402" i="1"/>
  <c r="B401" i="1"/>
  <c r="A401" i="1"/>
  <c r="B400" i="1"/>
  <c r="A400" i="1"/>
  <c r="B399" i="1"/>
  <c r="A399" i="1"/>
  <c r="B398" i="1"/>
  <c r="A398" i="1"/>
  <c r="B397" i="1"/>
  <c r="A397" i="1"/>
  <c r="B396" i="1"/>
  <c r="A396" i="1"/>
  <c r="B395" i="1"/>
  <c r="A395" i="1"/>
  <c r="B394" i="1"/>
  <c r="A394" i="1"/>
  <c r="B393" i="1"/>
  <c r="A393" i="1"/>
  <c r="B392" i="1"/>
  <c r="A392" i="1"/>
  <c r="B391" i="1"/>
  <c r="A391" i="1"/>
  <c r="B390" i="1"/>
  <c r="A390" i="1"/>
  <c r="B389" i="1"/>
  <c r="A389" i="1"/>
  <c r="B388" i="1"/>
  <c r="A388" i="1"/>
  <c r="B387" i="1"/>
  <c r="A387" i="1"/>
  <c r="B386" i="1"/>
  <c r="A386" i="1"/>
  <c r="B385" i="1"/>
  <c r="A385" i="1"/>
  <c r="B384" i="1"/>
  <c r="A384" i="1"/>
  <c r="B383" i="1"/>
  <c r="A383" i="1"/>
  <c r="B382" i="1"/>
  <c r="A382" i="1"/>
  <c r="B381" i="1"/>
  <c r="A381" i="1"/>
  <c r="B380" i="1"/>
  <c r="A380" i="1"/>
  <c r="B379" i="1"/>
  <c r="A379" i="1"/>
  <c r="B378" i="1"/>
  <c r="A378" i="1"/>
  <c r="B377" i="1"/>
  <c r="A377" i="1"/>
  <c r="B376" i="1"/>
  <c r="A376" i="1"/>
  <c r="B375" i="1"/>
  <c r="A375" i="1"/>
  <c r="B374" i="1"/>
  <c r="A374" i="1"/>
  <c r="B373" i="1"/>
  <c r="A373" i="1"/>
  <c r="B372" i="1"/>
  <c r="A372" i="1"/>
  <c r="B371" i="1"/>
  <c r="A371" i="1"/>
  <c r="B370" i="1"/>
  <c r="A370" i="1"/>
  <c r="B369" i="1"/>
  <c r="A369" i="1"/>
  <c r="B368" i="1"/>
  <c r="A368" i="1"/>
  <c r="B367" i="1"/>
  <c r="A367" i="1"/>
  <c r="B366" i="1"/>
  <c r="A366" i="1"/>
  <c r="B365" i="1"/>
  <c r="A365" i="1"/>
  <c r="B364" i="1"/>
  <c r="A364" i="1"/>
  <c r="B363" i="1"/>
  <c r="A363" i="1"/>
  <c r="B362" i="1"/>
  <c r="A362" i="1"/>
  <c r="B361" i="1"/>
  <c r="A361" i="1"/>
  <c r="B360" i="1"/>
  <c r="A360" i="1"/>
  <c r="B359" i="1"/>
  <c r="A359" i="1"/>
  <c r="B358" i="1"/>
  <c r="A358" i="1"/>
  <c r="B357" i="1"/>
  <c r="A357" i="1"/>
  <c r="B356" i="1"/>
  <c r="A356" i="1"/>
  <c r="B355" i="1"/>
  <c r="A355" i="1"/>
  <c r="B354" i="1"/>
  <c r="A354" i="1"/>
  <c r="B353" i="1"/>
  <c r="A353" i="1"/>
  <c r="B352" i="1"/>
  <c r="A352" i="1"/>
  <c r="B351" i="1"/>
  <c r="A351" i="1"/>
  <c r="B350" i="1"/>
  <c r="A350" i="1"/>
  <c r="B349" i="1"/>
  <c r="A349" i="1"/>
  <c r="B348" i="1"/>
  <c r="A348" i="1"/>
  <c r="B347" i="1"/>
  <c r="A347" i="1"/>
  <c r="B346" i="1"/>
  <c r="A346" i="1"/>
  <c r="B345" i="1"/>
  <c r="A345" i="1"/>
  <c r="B344" i="1"/>
  <c r="A344" i="1"/>
  <c r="B343" i="1"/>
  <c r="A343" i="1"/>
  <c r="B342" i="1"/>
  <c r="A342" i="1"/>
  <c r="B341" i="1"/>
  <c r="A341" i="1"/>
  <c r="B340" i="1"/>
  <c r="A340" i="1"/>
  <c r="B339" i="1"/>
  <c r="A339" i="1"/>
  <c r="B338" i="1"/>
  <c r="A338" i="1"/>
  <c r="B337" i="1"/>
  <c r="A337" i="1"/>
  <c r="B336" i="1"/>
  <c r="A336" i="1"/>
  <c r="B335" i="1"/>
  <c r="A335" i="1"/>
  <c r="B334" i="1"/>
  <c r="A334" i="1"/>
  <c r="B333" i="1"/>
  <c r="A333" i="1"/>
  <c r="B332" i="1"/>
  <c r="A332" i="1"/>
  <c r="B331" i="1"/>
  <c r="A331" i="1"/>
  <c r="B330" i="1"/>
  <c r="A330" i="1"/>
  <c r="B329" i="1"/>
  <c r="A329" i="1"/>
  <c r="B328" i="1"/>
  <c r="A328" i="1"/>
  <c r="B327" i="1"/>
  <c r="A327" i="1"/>
  <c r="B326" i="1"/>
  <c r="A326" i="1"/>
  <c r="B325" i="1"/>
  <c r="A325" i="1"/>
  <c r="B324" i="1"/>
  <c r="A324" i="1"/>
  <c r="B323" i="1"/>
  <c r="A323" i="1"/>
  <c r="B322" i="1"/>
  <c r="A322" i="1"/>
  <c r="B321" i="1"/>
  <c r="A321" i="1"/>
  <c r="B320" i="1"/>
  <c r="A320" i="1"/>
  <c r="B319" i="1"/>
  <c r="A319" i="1"/>
  <c r="B318" i="1"/>
  <c r="A318" i="1"/>
  <c r="B317" i="1"/>
  <c r="A317" i="1"/>
  <c r="B316" i="1"/>
  <c r="A316" i="1"/>
  <c r="B315" i="1"/>
  <c r="A315" i="1"/>
  <c r="B314" i="1"/>
  <c r="A314" i="1"/>
  <c r="B313" i="1"/>
  <c r="A313" i="1"/>
  <c r="B312" i="1"/>
  <c r="A312" i="1"/>
  <c r="B311" i="1"/>
  <c r="A311" i="1"/>
  <c r="B310" i="1"/>
  <c r="A310" i="1"/>
  <c r="B309" i="1"/>
  <c r="A309" i="1"/>
  <c r="B308" i="1"/>
  <c r="A308" i="1"/>
  <c r="B307" i="1"/>
  <c r="A307" i="1"/>
  <c r="B306" i="1"/>
  <c r="A306" i="1"/>
  <c r="B305" i="1"/>
  <c r="A305" i="1"/>
  <c r="B304" i="1"/>
  <c r="A304" i="1"/>
  <c r="B303" i="1"/>
  <c r="A303" i="1"/>
  <c r="B302" i="1"/>
  <c r="A302" i="1"/>
  <c r="B301" i="1"/>
  <c r="A301" i="1"/>
  <c r="B300" i="1"/>
  <c r="A300" i="1"/>
  <c r="B299" i="1"/>
  <c r="A299" i="1"/>
  <c r="B298" i="1"/>
  <c r="A298" i="1"/>
  <c r="B297" i="1"/>
  <c r="A297" i="1"/>
  <c r="B296" i="1"/>
  <c r="A296" i="1"/>
  <c r="B295" i="1"/>
  <c r="A295" i="1"/>
  <c r="B294" i="1"/>
  <c r="A294" i="1"/>
  <c r="B293" i="1"/>
  <c r="A293" i="1"/>
  <c r="B292" i="1"/>
  <c r="A292" i="1"/>
  <c r="B291" i="1"/>
  <c r="A291" i="1"/>
  <c r="B290" i="1"/>
  <c r="A290" i="1"/>
  <c r="B289" i="1"/>
  <c r="A289" i="1"/>
  <c r="B288" i="1"/>
  <c r="A288" i="1"/>
  <c r="B287" i="1"/>
  <c r="A287" i="1"/>
  <c r="B286" i="1"/>
  <c r="A286" i="1"/>
  <c r="B285" i="1"/>
  <c r="A285" i="1"/>
  <c r="B284" i="1"/>
  <c r="A284" i="1"/>
  <c r="B283" i="1"/>
  <c r="A283" i="1"/>
  <c r="B282" i="1"/>
  <c r="A282" i="1"/>
  <c r="B281" i="1"/>
  <c r="A281" i="1"/>
  <c r="B280" i="1"/>
  <c r="A280" i="1"/>
  <c r="B279" i="1"/>
  <c r="A279" i="1"/>
  <c r="B278" i="1"/>
  <c r="A278" i="1"/>
  <c r="B277" i="1"/>
  <c r="A277" i="1"/>
  <c r="B276" i="1"/>
  <c r="A276" i="1"/>
  <c r="B275" i="1"/>
  <c r="A275" i="1"/>
  <c r="B274" i="1"/>
  <c r="A274" i="1"/>
  <c r="B273" i="1"/>
  <c r="A273" i="1"/>
  <c r="B272" i="1"/>
  <c r="A272" i="1"/>
  <c r="B271" i="1"/>
  <c r="A271" i="1"/>
  <c r="B270" i="1"/>
  <c r="A270" i="1"/>
  <c r="B269" i="1"/>
  <c r="A269" i="1"/>
  <c r="B268" i="1"/>
  <c r="A268" i="1"/>
  <c r="B267" i="1"/>
  <c r="A267" i="1"/>
  <c r="B266" i="1"/>
  <c r="A266" i="1"/>
  <c r="B265" i="1"/>
  <c r="A265" i="1"/>
  <c r="B264" i="1"/>
  <c r="A264" i="1"/>
  <c r="B263" i="1"/>
  <c r="A263" i="1"/>
  <c r="B262" i="1"/>
  <c r="A262" i="1"/>
  <c r="B261" i="1"/>
  <c r="A261" i="1"/>
  <c r="B260" i="1"/>
  <c r="A260" i="1"/>
  <c r="B259" i="1"/>
  <c r="A259" i="1"/>
  <c r="B258" i="1"/>
  <c r="A258" i="1"/>
  <c r="B257" i="1"/>
  <c r="A257" i="1"/>
  <c r="B256" i="1"/>
  <c r="A256" i="1"/>
  <c r="B255" i="1"/>
  <c r="A255" i="1"/>
  <c r="B254" i="1"/>
  <c r="A254" i="1"/>
  <c r="B253" i="1"/>
  <c r="A253" i="1"/>
  <c r="B252" i="1"/>
  <c r="A252" i="1"/>
  <c r="B251" i="1"/>
  <c r="A251" i="1"/>
  <c r="B250" i="1"/>
  <c r="A250" i="1"/>
  <c r="B249" i="1"/>
  <c r="A249" i="1"/>
  <c r="B248" i="1"/>
  <c r="A248" i="1"/>
  <c r="B247" i="1"/>
  <c r="A247" i="1"/>
  <c r="B246" i="1"/>
  <c r="A246" i="1"/>
  <c r="B245" i="1"/>
  <c r="A245" i="1"/>
  <c r="B244" i="1"/>
  <c r="A244" i="1"/>
  <c r="B243" i="1"/>
  <c r="A243" i="1"/>
  <c r="B242" i="1"/>
  <c r="A242" i="1"/>
  <c r="B241" i="1"/>
  <c r="A241" i="1"/>
  <c r="B240" i="1"/>
  <c r="A240" i="1"/>
  <c r="B239" i="1"/>
  <c r="A239" i="1"/>
  <c r="B238" i="1"/>
  <c r="A238" i="1"/>
  <c r="B237" i="1"/>
  <c r="A237" i="1"/>
  <c r="B236" i="1"/>
  <c r="A236" i="1"/>
  <c r="B235" i="1"/>
  <c r="A235" i="1"/>
  <c r="B234" i="1"/>
  <c r="A234" i="1"/>
  <c r="B233" i="1"/>
  <c r="A233" i="1"/>
  <c r="B232" i="1"/>
  <c r="A232" i="1"/>
  <c r="B231" i="1"/>
  <c r="A231" i="1"/>
  <c r="B230" i="1"/>
  <c r="A230" i="1"/>
  <c r="B229" i="1"/>
  <c r="A229" i="1"/>
  <c r="B228" i="1"/>
  <c r="A228" i="1"/>
  <c r="B227" i="1"/>
  <c r="A227" i="1"/>
  <c r="B226" i="1"/>
  <c r="A226" i="1"/>
  <c r="B225" i="1"/>
  <c r="A225" i="1"/>
  <c r="B224" i="1"/>
  <c r="A224" i="1"/>
  <c r="B223" i="1"/>
  <c r="A223" i="1"/>
  <c r="B222" i="1"/>
  <c r="A222" i="1"/>
  <c r="B221" i="1"/>
  <c r="A221" i="1"/>
  <c r="B220" i="1"/>
  <c r="A220" i="1"/>
  <c r="B219" i="1"/>
  <c r="A219" i="1"/>
  <c r="B218" i="1"/>
  <c r="A218" i="1"/>
  <c r="B217" i="1"/>
  <c r="A217" i="1"/>
  <c r="B216" i="1"/>
  <c r="A216" i="1"/>
  <c r="B215" i="1"/>
  <c r="A215" i="1"/>
  <c r="B214" i="1"/>
  <c r="A214" i="1"/>
  <c r="B213" i="1"/>
  <c r="A213" i="1"/>
  <c r="B212" i="1"/>
  <c r="A212" i="1"/>
  <c r="B211" i="1"/>
  <c r="A211" i="1"/>
  <c r="B210" i="1"/>
  <c r="A210" i="1"/>
  <c r="B209" i="1"/>
  <c r="A209" i="1"/>
  <c r="B208" i="1"/>
  <c r="A208" i="1"/>
  <c r="B207" i="1"/>
  <c r="A207" i="1"/>
  <c r="B206" i="1"/>
  <c r="A206" i="1"/>
  <c r="B205" i="1"/>
  <c r="A205" i="1"/>
  <c r="B204" i="1"/>
  <c r="A204" i="1"/>
  <c r="B203" i="1"/>
  <c r="A203" i="1"/>
  <c r="E3" i="2"/>
  <c r="AN8" i="1" l="1"/>
  <c r="G3" i="2"/>
  <c r="H3" i="2" l="1"/>
  <c r="F3" i="2"/>
  <c r="AO8" i="1" l="1"/>
  <c r="AN7" i="1"/>
  <c r="AN6" i="1"/>
  <c r="AO6" i="1"/>
  <c r="AO7" i="1"/>
  <c r="AN10" i="1" l="1"/>
  <c r="AO10" i="1"/>
  <c r="B4" i="1"/>
  <c r="AG4" i="1" l="1"/>
  <c r="AE4" i="1"/>
  <c r="AF4" i="1"/>
  <c r="AD4" i="1"/>
  <c r="A5" i="1"/>
  <c r="B5" i="1"/>
  <c r="A6" i="1"/>
  <c r="B6" i="1"/>
  <c r="A7" i="1"/>
  <c r="B7" i="1"/>
  <c r="A8" i="1"/>
  <c r="B8" i="1"/>
  <c r="A9" i="1"/>
  <c r="B9" i="1"/>
  <c r="A10" i="1"/>
  <c r="B10" i="1"/>
  <c r="A11" i="1"/>
  <c r="B11" i="1"/>
  <c r="A12" i="1"/>
  <c r="B12" i="1"/>
  <c r="A13" i="1"/>
  <c r="B13" i="1"/>
  <c r="A14" i="1"/>
  <c r="B14" i="1"/>
  <c r="A15" i="1"/>
  <c r="B15" i="1"/>
  <c r="A16" i="1"/>
  <c r="B16" i="1"/>
  <c r="A17" i="1"/>
  <c r="B17" i="1"/>
  <c r="A18" i="1"/>
  <c r="B18" i="1"/>
  <c r="A19" i="1"/>
  <c r="B19" i="1"/>
  <c r="A20" i="1"/>
  <c r="B20" i="1"/>
  <c r="A21" i="1"/>
  <c r="B21" i="1"/>
  <c r="A22" i="1"/>
  <c r="B22" i="1"/>
  <c r="A23" i="1"/>
  <c r="B23" i="1"/>
  <c r="A24" i="1"/>
  <c r="B24" i="1"/>
  <c r="A25" i="1"/>
  <c r="B25" i="1"/>
  <c r="A26" i="1"/>
  <c r="B26" i="1"/>
  <c r="A27" i="1"/>
  <c r="B27" i="1"/>
  <c r="A28" i="1"/>
  <c r="B28" i="1"/>
  <c r="A29" i="1"/>
  <c r="B29" i="1"/>
  <c r="A30" i="1"/>
  <c r="B30" i="1"/>
  <c r="A31" i="1"/>
  <c r="B31" i="1"/>
  <c r="A32" i="1"/>
  <c r="B3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A54" i="1"/>
  <c r="B54" i="1"/>
  <c r="A55" i="1"/>
  <c r="B55" i="1"/>
  <c r="A56" i="1"/>
  <c r="B56" i="1"/>
  <c r="A57" i="1"/>
  <c r="B57" i="1"/>
  <c r="A58" i="1"/>
  <c r="B58" i="1"/>
  <c r="A59" i="1"/>
  <c r="B59" i="1"/>
  <c r="A60" i="1"/>
  <c r="B60" i="1"/>
  <c r="A61" i="1"/>
  <c r="B61" i="1"/>
  <c r="A62" i="1"/>
  <c r="B62" i="1"/>
  <c r="A63" i="1"/>
  <c r="B63" i="1"/>
  <c r="A64" i="1"/>
  <c r="B64" i="1"/>
  <c r="A65" i="1"/>
  <c r="B65" i="1"/>
  <c r="A66" i="1"/>
  <c r="B66" i="1"/>
  <c r="A67" i="1"/>
  <c r="B67" i="1"/>
  <c r="A68" i="1"/>
  <c r="B68" i="1"/>
  <c r="A69" i="1"/>
  <c r="B69" i="1"/>
  <c r="A70" i="1"/>
  <c r="B70" i="1"/>
  <c r="A71" i="1"/>
  <c r="B71" i="1"/>
  <c r="A72" i="1"/>
  <c r="B72" i="1"/>
  <c r="A73" i="1"/>
  <c r="B73" i="1"/>
  <c r="A74" i="1"/>
  <c r="B74" i="1"/>
  <c r="A75" i="1"/>
  <c r="B75" i="1"/>
  <c r="A76" i="1"/>
  <c r="B76" i="1"/>
  <c r="A77" i="1"/>
  <c r="B77" i="1"/>
  <c r="A78" i="1"/>
  <c r="B78" i="1"/>
  <c r="A79" i="1"/>
  <c r="B79" i="1"/>
  <c r="A80" i="1"/>
  <c r="B80" i="1"/>
  <c r="A81" i="1"/>
  <c r="B81" i="1"/>
  <c r="A82" i="1"/>
  <c r="B82" i="1"/>
  <c r="A83" i="1"/>
  <c r="B83" i="1"/>
  <c r="A84" i="1"/>
  <c r="B84" i="1"/>
  <c r="A85" i="1"/>
  <c r="B85" i="1"/>
  <c r="A86" i="1"/>
  <c r="B86" i="1"/>
  <c r="A87" i="1"/>
  <c r="B87" i="1"/>
  <c r="A88" i="1"/>
  <c r="B88" i="1"/>
  <c r="A89" i="1"/>
  <c r="B89" i="1"/>
  <c r="A90" i="1"/>
  <c r="B90" i="1"/>
  <c r="A91" i="1"/>
  <c r="B91" i="1"/>
  <c r="A92" i="1"/>
  <c r="B92" i="1"/>
  <c r="A93" i="1"/>
  <c r="B93" i="1"/>
  <c r="A94" i="1"/>
  <c r="B94" i="1"/>
  <c r="A95" i="1"/>
  <c r="B95" i="1"/>
  <c r="A96" i="1"/>
  <c r="B96" i="1"/>
  <c r="A97" i="1"/>
  <c r="B97" i="1"/>
  <c r="A98" i="1"/>
  <c r="B98" i="1"/>
  <c r="A99" i="1"/>
  <c r="B99" i="1"/>
  <c r="A100" i="1"/>
  <c r="B100" i="1"/>
  <c r="A101" i="1"/>
  <c r="B101" i="1"/>
  <c r="A102" i="1"/>
  <c r="B102" i="1"/>
  <c r="A103" i="1"/>
  <c r="B103" i="1"/>
  <c r="A104" i="1"/>
  <c r="B104" i="1"/>
  <c r="A105" i="1"/>
  <c r="B105" i="1"/>
  <c r="A106" i="1"/>
  <c r="B106" i="1"/>
  <c r="A107" i="1"/>
  <c r="B107" i="1"/>
  <c r="A108" i="1"/>
  <c r="B108" i="1"/>
  <c r="A109" i="1"/>
  <c r="B109" i="1"/>
  <c r="A110" i="1"/>
  <c r="B110" i="1"/>
  <c r="A111" i="1"/>
  <c r="B111" i="1"/>
  <c r="A112" i="1"/>
  <c r="B112" i="1"/>
  <c r="A113" i="1"/>
  <c r="B113" i="1"/>
  <c r="A114" i="1"/>
  <c r="B114" i="1"/>
  <c r="A115" i="1"/>
  <c r="B115" i="1"/>
  <c r="A116" i="1"/>
  <c r="B116" i="1"/>
  <c r="A117" i="1"/>
  <c r="B117" i="1"/>
  <c r="A118" i="1"/>
  <c r="B118" i="1"/>
  <c r="A119" i="1"/>
  <c r="B119" i="1"/>
  <c r="A120" i="1"/>
  <c r="B120" i="1"/>
  <c r="A121" i="1"/>
  <c r="B121" i="1"/>
  <c r="A122" i="1"/>
  <c r="B122" i="1"/>
  <c r="A123" i="1"/>
  <c r="B123" i="1"/>
  <c r="A124" i="1"/>
  <c r="B124" i="1"/>
  <c r="A125" i="1"/>
  <c r="B125" i="1"/>
  <c r="A126" i="1"/>
  <c r="B126" i="1"/>
  <c r="A127" i="1"/>
  <c r="B127" i="1"/>
  <c r="A128" i="1"/>
  <c r="B128" i="1"/>
  <c r="A129" i="1"/>
  <c r="B129" i="1"/>
  <c r="A130" i="1"/>
  <c r="B130" i="1"/>
  <c r="A131" i="1"/>
  <c r="B131" i="1"/>
  <c r="A132" i="1"/>
  <c r="B132" i="1"/>
  <c r="A133" i="1"/>
  <c r="B133" i="1"/>
  <c r="A134" i="1"/>
  <c r="B134" i="1"/>
  <c r="A135" i="1"/>
  <c r="B135" i="1"/>
  <c r="A136" i="1"/>
  <c r="B136" i="1"/>
  <c r="A137" i="1"/>
  <c r="B137" i="1"/>
  <c r="A138" i="1"/>
  <c r="B138" i="1"/>
  <c r="A139" i="1"/>
  <c r="B139" i="1"/>
  <c r="A140" i="1"/>
  <c r="B140" i="1"/>
  <c r="A141" i="1"/>
  <c r="B141" i="1"/>
  <c r="A142" i="1"/>
  <c r="B142" i="1"/>
  <c r="A143" i="1"/>
  <c r="B143" i="1"/>
  <c r="A144" i="1"/>
  <c r="B144" i="1"/>
  <c r="A145" i="1"/>
  <c r="B145" i="1"/>
  <c r="A146" i="1"/>
  <c r="B146" i="1"/>
  <c r="A147" i="1"/>
  <c r="B147" i="1"/>
  <c r="A148" i="1"/>
  <c r="B148" i="1"/>
  <c r="A149" i="1"/>
  <c r="B149" i="1"/>
  <c r="A150" i="1"/>
  <c r="B150" i="1"/>
  <c r="A151" i="1"/>
  <c r="B151" i="1"/>
  <c r="A152" i="1"/>
  <c r="B152" i="1"/>
  <c r="A153" i="1"/>
  <c r="B153" i="1"/>
  <c r="A154" i="1"/>
  <c r="B154" i="1"/>
  <c r="A155" i="1"/>
  <c r="B155" i="1"/>
  <c r="A156" i="1"/>
  <c r="B156" i="1"/>
  <c r="A157" i="1"/>
  <c r="B157" i="1"/>
  <c r="A158" i="1"/>
  <c r="B158" i="1"/>
  <c r="A159" i="1"/>
  <c r="B159" i="1"/>
  <c r="A160" i="1"/>
  <c r="B160" i="1"/>
  <c r="A161" i="1"/>
  <c r="B161" i="1"/>
  <c r="A162" i="1"/>
  <c r="B162" i="1"/>
  <c r="A163" i="1"/>
  <c r="B163" i="1"/>
  <c r="A164" i="1"/>
  <c r="B164" i="1"/>
  <c r="A165" i="1"/>
  <c r="B165" i="1"/>
  <c r="A166" i="1"/>
  <c r="B166" i="1"/>
  <c r="A167" i="1"/>
  <c r="B167" i="1"/>
  <c r="A168" i="1"/>
  <c r="B168" i="1"/>
  <c r="A169" i="1"/>
  <c r="B169" i="1"/>
  <c r="A170" i="1"/>
  <c r="B170" i="1"/>
  <c r="A171" i="1"/>
  <c r="B171" i="1"/>
  <c r="A172" i="1"/>
  <c r="B172" i="1"/>
  <c r="A173" i="1"/>
  <c r="B173" i="1"/>
  <c r="A174" i="1"/>
  <c r="B174" i="1"/>
  <c r="A175" i="1"/>
  <c r="B175" i="1"/>
  <c r="A176" i="1"/>
  <c r="B176" i="1"/>
  <c r="A177" i="1"/>
  <c r="B177" i="1"/>
  <c r="A178" i="1"/>
  <c r="B178" i="1"/>
  <c r="A179" i="1"/>
  <c r="B179" i="1"/>
  <c r="A180" i="1"/>
  <c r="B180" i="1"/>
  <c r="A181" i="1"/>
  <c r="B181" i="1"/>
  <c r="A182" i="1"/>
  <c r="B182" i="1"/>
  <c r="A183" i="1"/>
  <c r="B183" i="1"/>
  <c r="A184" i="1"/>
  <c r="B184" i="1"/>
  <c r="A185" i="1"/>
  <c r="B185" i="1"/>
  <c r="A186" i="1"/>
  <c r="B186" i="1"/>
  <c r="A187" i="1"/>
  <c r="B187" i="1"/>
  <c r="A188" i="1"/>
  <c r="B188" i="1"/>
  <c r="A189" i="1"/>
  <c r="B189" i="1"/>
  <c r="A190" i="1"/>
  <c r="B190" i="1"/>
  <c r="A191" i="1"/>
  <c r="B191" i="1"/>
  <c r="A192" i="1"/>
  <c r="B192" i="1"/>
  <c r="A193" i="1"/>
  <c r="B193" i="1"/>
  <c r="A194" i="1"/>
  <c r="B194" i="1"/>
  <c r="A195" i="1"/>
  <c r="B195" i="1"/>
  <c r="A196" i="1"/>
  <c r="B196" i="1"/>
  <c r="A197" i="1"/>
  <c r="B197" i="1"/>
  <c r="A198" i="1"/>
  <c r="B198" i="1"/>
  <c r="A199" i="1"/>
  <c r="B199" i="1"/>
  <c r="A200" i="1"/>
  <c r="B200" i="1"/>
  <c r="A201" i="1"/>
  <c r="B201" i="1"/>
  <c r="A202" i="1"/>
  <c r="B202" i="1"/>
  <c r="A4" i="1"/>
  <c r="C3" i="2"/>
  <c r="AB4" i="1" l="1"/>
  <c r="AA4" i="1"/>
  <c r="X4" i="1"/>
  <c r="W4" i="1"/>
  <c r="Z4" i="1"/>
  <c r="Y4" i="1"/>
  <c r="C4" i="2"/>
  <c r="C5" i="2" s="1"/>
  <c r="AM13" i="1"/>
  <c r="AP13" i="1" s="1" a="1"/>
  <c r="AP13" i="1" s="1"/>
  <c r="AO13" i="1" s="1"/>
  <c r="AM14" i="1" l="1"/>
  <c r="AN14" i="1" s="1"/>
  <c r="C6" i="2"/>
  <c r="AN13" i="1"/>
  <c r="AM15" i="1"/>
  <c r="AP14" i="1" l="1" a="1"/>
  <c r="AP14" i="1" s="1"/>
  <c r="AO14" i="1" s="1"/>
  <c r="C7" i="2"/>
  <c r="AN15" i="1"/>
  <c r="AP15" i="1" a="1"/>
  <c r="AP15" i="1" s="1"/>
  <c r="AO15" i="1" s="1"/>
  <c r="C8" i="2" l="1"/>
  <c r="AM17" i="1"/>
  <c r="AM16" i="1"/>
  <c r="C9" i="2" l="1"/>
  <c r="C10" i="2" s="1"/>
  <c r="C11" i="2" s="1"/>
  <c r="AN16" i="1"/>
  <c r="AP16" i="1" a="1"/>
  <c r="AP16" i="1" s="1"/>
  <c r="AO16" i="1" s="1"/>
  <c r="AN17" i="1"/>
  <c r="AP17" i="1" a="1"/>
  <c r="AP17" i="1" s="1"/>
  <c r="AO17" i="1" s="1"/>
  <c r="C12" i="2" l="1"/>
  <c r="C13" i="2" s="1"/>
  <c r="C14" i="2" s="1"/>
  <c r="C15" i="2" s="1"/>
  <c r="C16" i="2" s="1"/>
  <c r="AM18" i="1"/>
  <c r="C17" i="2" l="1"/>
  <c r="C18" i="2" s="1"/>
  <c r="AN18" i="1"/>
  <c r="AP18" i="1" a="1"/>
  <c r="AP18" i="1" s="1"/>
  <c r="AO18" i="1" s="1"/>
  <c r="AM19" i="1"/>
  <c r="AM20" i="1"/>
  <c r="C19" i="2" l="1"/>
  <c r="C20" i="2" s="1"/>
  <c r="C21" i="2" s="1"/>
  <c r="C22" i="2" s="1"/>
  <c r="C23" i="2" s="1"/>
  <c r="AN20" i="1"/>
  <c r="AP20" i="1" a="1"/>
  <c r="AP20" i="1" s="1"/>
  <c r="AO20" i="1" s="1"/>
  <c r="AN19" i="1"/>
  <c r="AP19" i="1" a="1"/>
  <c r="AP19" i="1" s="1"/>
  <c r="AO19" i="1" s="1"/>
  <c r="AM21" i="1"/>
  <c r="C24" i="2" l="1"/>
  <c r="C25" i="2" s="1"/>
  <c r="AN21" i="1"/>
  <c r="AP21" i="1" a="1"/>
  <c r="AP21" i="1" s="1"/>
  <c r="AO21" i="1" s="1"/>
  <c r="C26" i="2" l="1"/>
  <c r="AM23" i="1"/>
  <c r="AM22" i="1"/>
  <c r="C27" i="2" l="1"/>
  <c r="AN23" i="1"/>
  <c r="AP23" i="1" a="1"/>
  <c r="AP23" i="1" s="1"/>
  <c r="AO23" i="1" s="1"/>
  <c r="AN22" i="1"/>
  <c r="AP22" i="1" a="1"/>
  <c r="AP22" i="1" s="1"/>
  <c r="AO22" i="1" s="1"/>
  <c r="AM24" i="1"/>
  <c r="C28" i="2" l="1"/>
  <c r="C29" i="2" s="1"/>
  <c r="C30" i="2" s="1"/>
  <c r="C31" i="2" s="1"/>
  <c r="AN24" i="1"/>
  <c r="AP24" i="1" a="1"/>
  <c r="AP24" i="1" s="1"/>
  <c r="AO24" i="1" s="1"/>
  <c r="C32" i="2" l="1"/>
  <c r="C33" i="2" s="1"/>
  <c r="AM26" i="1"/>
  <c r="AM25" i="1"/>
  <c r="C34" i="2" l="1"/>
  <c r="AN25" i="1"/>
  <c r="AP25" i="1" a="1"/>
  <c r="AP25" i="1" s="1"/>
  <c r="AO25" i="1" s="1"/>
  <c r="AN26" i="1"/>
  <c r="AP26" i="1" a="1"/>
  <c r="AP26" i="1" s="1"/>
  <c r="AO26" i="1" s="1"/>
  <c r="C35" i="2" l="1"/>
  <c r="AM27" i="1"/>
  <c r="C36" i="2" l="1"/>
  <c r="AN27" i="1"/>
  <c r="AP27" i="1" a="1"/>
  <c r="AP27" i="1" s="1"/>
  <c r="AO27" i="1" s="1"/>
  <c r="AM28" i="1"/>
  <c r="C37" i="2" l="1"/>
  <c r="AN28" i="1"/>
  <c r="AP28" i="1" a="1"/>
  <c r="AP28" i="1" s="1"/>
  <c r="AO28" i="1" s="1"/>
  <c r="AM29" i="1"/>
  <c r="C38" i="2" l="1"/>
  <c r="AN29" i="1"/>
  <c r="AP29" i="1" a="1"/>
  <c r="AP29" i="1" s="1"/>
  <c r="AO29" i="1" s="1"/>
  <c r="AM30" i="1"/>
  <c r="C39" i="2" l="1"/>
  <c r="AN30" i="1"/>
  <c r="AP30" i="1" a="1"/>
  <c r="AP30" i="1" s="1"/>
  <c r="AO30" i="1" s="1"/>
  <c r="AM31" i="1"/>
  <c r="C40" i="2" l="1"/>
  <c r="C41" i="2" s="1"/>
  <c r="C42" i="2" s="1"/>
  <c r="C43" i="2" s="1"/>
  <c r="C44" i="2" s="1"/>
  <c r="AN31" i="1"/>
  <c r="AP31" i="1" a="1"/>
  <c r="AP31" i="1" s="1"/>
  <c r="AO31" i="1" s="1"/>
  <c r="AM32" i="1"/>
  <c r="C45" i="2" l="1"/>
  <c r="C46" i="2" s="1"/>
  <c r="AN32" i="1"/>
  <c r="AP32" i="1" a="1"/>
  <c r="AP32" i="1" s="1"/>
  <c r="AO32" i="1" s="1"/>
  <c r="AM33" i="1"/>
  <c r="C47" i="2" l="1"/>
  <c r="AN33" i="1"/>
  <c r="AP33" i="1" a="1"/>
  <c r="AP33" i="1" s="1"/>
  <c r="AO33" i="1" s="1"/>
  <c r="AM34" i="1"/>
  <c r="C48" i="2" l="1"/>
  <c r="C49" i="2" s="1"/>
  <c r="AN34" i="1"/>
  <c r="AP34" i="1" a="1"/>
  <c r="AP34" i="1" s="1"/>
  <c r="AO34" i="1" s="1"/>
  <c r="AM35" i="1"/>
  <c r="C50" i="2" l="1"/>
  <c r="C51" i="2" s="1"/>
  <c r="AN35" i="1"/>
  <c r="AP35" i="1" a="1"/>
  <c r="AP35" i="1" s="1"/>
  <c r="AO35" i="1" s="1"/>
  <c r="AM36" i="1"/>
  <c r="C52" i="2" l="1"/>
  <c r="C53" i="2" s="1"/>
  <c r="AN36" i="1"/>
  <c r="AP36" i="1" a="1"/>
  <c r="AP36" i="1" s="1"/>
  <c r="AO36" i="1" s="1"/>
  <c r="AM37" i="1"/>
  <c r="C54" i="2" l="1"/>
  <c r="C55" i="2" s="1"/>
  <c r="C56" i="2" s="1"/>
  <c r="C57" i="2" s="1"/>
  <c r="C58" i="2" s="1"/>
  <c r="C59" i="2" s="1"/>
  <c r="C60" i="2" s="1"/>
  <c r="C61" i="2" s="1"/>
  <c r="C62" i="2" s="1"/>
  <c r="C63" i="2" s="1"/>
  <c r="C64" i="2" s="1"/>
  <c r="C65" i="2" s="1"/>
  <c r="C66" i="2" s="1"/>
  <c r="C67" i="2" s="1"/>
  <c r="C68" i="2" s="1"/>
  <c r="C69" i="2" s="1"/>
  <c r="C70" i="2" s="1"/>
  <c r="C71" i="2" s="1"/>
  <c r="C72" i="2" s="1"/>
  <c r="C73" i="2" s="1"/>
  <c r="C74" i="2" s="1"/>
  <c r="C75" i="2" s="1"/>
  <c r="C76" i="2" s="1"/>
  <c r="C77" i="2" s="1"/>
  <c r="C78" i="2" s="1"/>
  <c r="C79" i="2" s="1"/>
  <c r="C80" i="2" s="1"/>
  <c r="C81" i="2" s="1"/>
  <c r="C82" i="2" s="1"/>
  <c r="C83" i="2" s="1"/>
  <c r="C84" i="2" s="1"/>
  <c r="C85" i="2" s="1"/>
  <c r="C86" i="2" s="1"/>
  <c r="C87" i="2" s="1"/>
  <c r="C88" i="2" s="1"/>
  <c r="C89" i="2" s="1"/>
  <c r="C90" i="2" s="1"/>
  <c r="C91" i="2" s="1"/>
  <c r="C92" i="2" s="1"/>
  <c r="C93" i="2" s="1"/>
  <c r="C94" i="2" s="1"/>
  <c r="C95" i="2" s="1"/>
  <c r="C96" i="2" s="1"/>
  <c r="C97" i="2" s="1"/>
  <c r="C98" i="2" s="1"/>
  <c r="C99" i="2" s="1"/>
  <c r="C100" i="2" s="1"/>
  <c r="C101" i="2" s="1"/>
  <c r="C102" i="2" s="1"/>
  <c r="C103" i="2" s="1"/>
  <c r="C104" i="2" s="1"/>
  <c r="C105" i="2" s="1"/>
  <c r="C106" i="2" s="1"/>
  <c r="C107" i="2" s="1"/>
  <c r="C108" i="2" s="1"/>
  <c r="C109" i="2" s="1"/>
  <c r="C110" i="2" s="1"/>
  <c r="C111" i="2" s="1"/>
  <c r="C112" i="2" s="1"/>
  <c r="C113" i="2" s="1"/>
  <c r="C114" i="2" s="1"/>
  <c r="C115" i="2" s="1"/>
  <c r="C116" i="2" s="1"/>
  <c r="C117" i="2" s="1"/>
  <c r="C118" i="2" s="1"/>
  <c r="C119" i="2" s="1"/>
  <c r="C120" i="2" s="1"/>
  <c r="C121" i="2" s="1"/>
  <c r="C122" i="2" s="1"/>
  <c r="C123" i="2" s="1"/>
  <c r="C124" i="2" s="1"/>
  <c r="C125" i="2" s="1"/>
  <c r="C126" i="2" s="1"/>
  <c r="C127" i="2" s="1"/>
  <c r="C128" i="2" s="1"/>
  <c r="C129" i="2" s="1"/>
  <c r="C130" i="2" s="1"/>
  <c r="C131" i="2" s="1"/>
  <c r="C132" i="2" s="1"/>
  <c r="C133" i="2" s="1"/>
  <c r="C134" i="2" s="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C176" i="2" s="1"/>
  <c r="C177" i="2" s="1"/>
  <c r="C178" i="2" s="1"/>
  <c r="C179" i="2" s="1"/>
  <c r="C180" i="2" s="1"/>
  <c r="C181" i="2" s="1"/>
  <c r="C182" i="2" s="1"/>
  <c r="C183" i="2" s="1"/>
  <c r="C184" i="2" s="1"/>
  <c r="C185" i="2" s="1"/>
  <c r="C186" i="2" s="1"/>
  <c r="C187" i="2" s="1"/>
  <c r="C188" i="2" s="1"/>
  <c r="C189" i="2" s="1"/>
  <c r="C190" i="2" s="1"/>
  <c r="C191" i="2" s="1"/>
  <c r="C192" i="2" s="1"/>
  <c r="C193" i="2" s="1"/>
  <c r="C194" i="2" s="1"/>
  <c r="C195" i="2" s="1"/>
  <c r="C196" i="2" s="1"/>
  <c r="C197" i="2" s="1"/>
  <c r="C198" i="2" s="1"/>
  <c r="C199" i="2" s="1"/>
  <c r="C200" i="2" s="1"/>
  <c r="C201" i="2" s="1"/>
  <c r="C202" i="2" s="1"/>
  <c r="C203" i="2" s="1"/>
  <c r="C204" i="2" s="1"/>
  <c r="C205" i="2" s="1"/>
  <c r="C206" i="2" s="1"/>
  <c r="C207" i="2" s="1"/>
  <c r="C208" i="2" s="1"/>
  <c r="C209" i="2" s="1"/>
  <c r="C210" i="2" s="1"/>
  <c r="C211" i="2" s="1"/>
  <c r="C212" i="2" s="1"/>
  <c r="C213" i="2" s="1"/>
  <c r="C214" i="2" s="1"/>
  <c r="C215" i="2" s="1"/>
  <c r="C216" i="2" s="1"/>
  <c r="C217" i="2" s="1"/>
  <c r="C218" i="2" s="1"/>
  <c r="C219" i="2" s="1"/>
  <c r="C220" i="2" s="1"/>
  <c r="C221" i="2" s="1"/>
  <c r="C222" i="2" s="1"/>
  <c r="C223" i="2" s="1"/>
  <c r="C224" i="2" s="1"/>
  <c r="C225" i="2" s="1"/>
  <c r="C226" i="2" s="1"/>
  <c r="C227" i="2" s="1"/>
  <c r="C228" i="2" s="1"/>
  <c r="C229" i="2" s="1"/>
  <c r="C230" i="2" s="1"/>
  <c r="C231" i="2" s="1"/>
  <c r="C232" i="2" s="1"/>
  <c r="C233" i="2" s="1"/>
  <c r="C234" i="2" s="1"/>
  <c r="C235" i="2" s="1"/>
  <c r="C236" i="2" s="1"/>
  <c r="C237" i="2" s="1"/>
  <c r="C238" i="2" s="1"/>
  <c r="C239" i="2" s="1"/>
  <c r="C240" i="2" s="1"/>
  <c r="C241" i="2" s="1"/>
  <c r="C242" i="2" s="1"/>
  <c r="C243" i="2" s="1"/>
  <c r="C244" i="2" s="1"/>
  <c r="C245" i="2" s="1"/>
  <c r="C246" i="2" s="1"/>
  <c r="C247" i="2" s="1"/>
  <c r="C248" i="2" s="1"/>
  <c r="C249" i="2" s="1"/>
  <c r="C250" i="2" s="1"/>
  <c r="C251" i="2" s="1"/>
  <c r="C252" i="2" s="1"/>
  <c r="C253" i="2" s="1"/>
  <c r="C254" i="2" s="1"/>
  <c r="C255" i="2" s="1"/>
  <c r="C256" i="2" s="1"/>
  <c r="C257" i="2" s="1"/>
  <c r="C258" i="2" s="1"/>
  <c r="C259" i="2" s="1"/>
  <c r="C260" i="2" s="1"/>
  <c r="C261" i="2" s="1"/>
  <c r="C262" i="2" s="1"/>
  <c r="C263" i="2" s="1"/>
  <c r="C264" i="2" s="1"/>
  <c r="C265" i="2" s="1"/>
  <c r="C266" i="2" s="1"/>
  <c r="C267" i="2" s="1"/>
  <c r="C268" i="2" s="1"/>
  <c r="C269" i="2" s="1"/>
  <c r="C270" i="2" s="1"/>
  <c r="C271" i="2" s="1"/>
  <c r="C272" i="2" s="1"/>
  <c r="C273" i="2" s="1"/>
  <c r="C274" i="2" s="1"/>
  <c r="C275" i="2" s="1"/>
  <c r="C276" i="2" s="1"/>
  <c r="C277" i="2" s="1"/>
  <c r="C278" i="2" s="1"/>
  <c r="C279" i="2" s="1"/>
  <c r="C280" i="2" s="1"/>
  <c r="C281" i="2" s="1"/>
  <c r="C282" i="2" s="1"/>
  <c r="C283" i="2" s="1"/>
  <c r="C284" i="2" s="1"/>
  <c r="C285" i="2" s="1"/>
  <c r="C286" i="2" s="1"/>
  <c r="C287" i="2" s="1"/>
  <c r="C288" i="2" s="1"/>
  <c r="C289" i="2" s="1"/>
  <c r="C290" i="2" s="1"/>
  <c r="C291" i="2" s="1"/>
  <c r="C292" i="2" s="1"/>
  <c r="C293" i="2" s="1"/>
  <c r="C294" i="2" s="1"/>
  <c r="C295" i="2" s="1"/>
  <c r="C296" i="2" s="1"/>
  <c r="C297" i="2" s="1"/>
  <c r="C298" i="2" s="1"/>
  <c r="C299" i="2" s="1"/>
  <c r="C300" i="2" s="1"/>
  <c r="C301" i="2" s="1"/>
  <c r="C302" i="2" s="1"/>
  <c r="C303" i="2" s="1"/>
  <c r="C304" i="2" s="1"/>
  <c r="C305" i="2" s="1"/>
  <c r="C306" i="2" s="1"/>
  <c r="C307" i="2" s="1"/>
  <c r="C308" i="2" s="1"/>
  <c r="C309" i="2" s="1"/>
  <c r="C310" i="2" s="1"/>
  <c r="C311" i="2" s="1"/>
  <c r="C312" i="2" s="1"/>
  <c r="C313" i="2" s="1"/>
  <c r="C314" i="2" s="1"/>
  <c r="C315" i="2" s="1"/>
  <c r="C316" i="2" s="1"/>
  <c r="C317" i="2" s="1"/>
  <c r="C318" i="2" s="1"/>
  <c r="C319" i="2" s="1"/>
  <c r="C320" i="2" s="1"/>
  <c r="C321" i="2" s="1"/>
  <c r="C322" i="2" s="1"/>
  <c r="C323" i="2" s="1"/>
  <c r="C324" i="2" s="1"/>
  <c r="C325" i="2" s="1"/>
  <c r="C326" i="2" s="1"/>
  <c r="C327" i="2" s="1"/>
  <c r="C328" i="2" s="1"/>
  <c r="C329" i="2" s="1"/>
  <c r="C330" i="2" s="1"/>
  <c r="C331" i="2" s="1"/>
  <c r="C332" i="2" s="1"/>
  <c r="C333" i="2" s="1"/>
  <c r="C334" i="2" s="1"/>
  <c r="C335" i="2" s="1"/>
  <c r="C336" i="2" s="1"/>
  <c r="C337" i="2" s="1"/>
  <c r="C338" i="2" s="1"/>
  <c r="C339" i="2" s="1"/>
  <c r="C340" i="2" s="1"/>
  <c r="C341" i="2" s="1"/>
  <c r="C342" i="2" s="1"/>
  <c r="C343" i="2" s="1"/>
  <c r="C344" i="2" s="1"/>
  <c r="C345" i="2" s="1"/>
  <c r="C346" i="2" s="1"/>
  <c r="C347" i="2" s="1"/>
  <c r="C348" i="2" s="1"/>
  <c r="C349" i="2" s="1"/>
  <c r="C350" i="2" s="1"/>
  <c r="C351" i="2" s="1"/>
  <c r="C352" i="2" s="1"/>
  <c r="C353" i="2" s="1"/>
  <c r="C354" i="2" s="1"/>
  <c r="C355" i="2" s="1"/>
  <c r="C356" i="2" s="1"/>
  <c r="C357" i="2" s="1"/>
  <c r="C358" i="2" s="1"/>
  <c r="C359" i="2" s="1"/>
  <c r="C360" i="2" s="1"/>
  <c r="C361" i="2" s="1"/>
  <c r="C362" i="2" s="1"/>
  <c r="C363" i="2" s="1"/>
  <c r="C364" i="2" s="1"/>
  <c r="C365" i="2" s="1"/>
  <c r="C366" i="2" s="1"/>
  <c r="C367" i="2" s="1"/>
  <c r="C368" i="2" s="1"/>
  <c r="C369" i="2" s="1"/>
  <c r="C370" i="2" s="1"/>
  <c r="C371" i="2" s="1"/>
  <c r="C372" i="2" s="1"/>
  <c r="C373" i="2" s="1"/>
  <c r="C374" i="2" s="1"/>
  <c r="C375" i="2" s="1"/>
  <c r="C376" i="2" s="1"/>
  <c r="C377" i="2" s="1"/>
  <c r="C378" i="2" s="1"/>
  <c r="C379" i="2" s="1"/>
  <c r="C380" i="2" s="1"/>
  <c r="C381" i="2" s="1"/>
  <c r="C382" i="2" s="1"/>
  <c r="C383" i="2" s="1"/>
  <c r="C384" i="2" s="1"/>
  <c r="C385" i="2" s="1"/>
  <c r="C386" i="2" s="1"/>
  <c r="C387" i="2" s="1"/>
  <c r="C388" i="2" s="1"/>
  <c r="C389" i="2" s="1"/>
  <c r="C390" i="2" s="1"/>
  <c r="C391" i="2" s="1"/>
  <c r="C392" i="2" s="1"/>
  <c r="C393" i="2" s="1"/>
  <c r="C394" i="2" s="1"/>
  <c r="C395" i="2" s="1"/>
  <c r="C396" i="2" s="1"/>
  <c r="C397" i="2" s="1"/>
  <c r="C398" i="2" s="1"/>
  <c r="C399" i="2" s="1"/>
  <c r="C400" i="2" s="1"/>
  <c r="C401" i="2" s="1"/>
  <c r="C402" i="2" s="1"/>
  <c r="C403" i="2" s="1"/>
  <c r="C404" i="2" s="1"/>
  <c r="C405" i="2" s="1"/>
  <c r="C406" i="2" s="1"/>
  <c r="C407" i="2" s="1"/>
  <c r="C408" i="2" s="1"/>
  <c r="C409" i="2" s="1"/>
  <c r="C410" i="2" s="1"/>
  <c r="C411" i="2" s="1"/>
  <c r="C412" i="2" s="1"/>
  <c r="C413" i="2" s="1"/>
  <c r="C414" i="2" s="1"/>
  <c r="C415" i="2" s="1"/>
  <c r="C416" i="2" s="1"/>
  <c r="C417" i="2" s="1"/>
  <c r="C418" i="2" s="1"/>
  <c r="C419" i="2" s="1"/>
  <c r="C420" i="2" s="1"/>
  <c r="C421" i="2" s="1"/>
  <c r="C422" i="2" s="1"/>
  <c r="C423" i="2" s="1"/>
  <c r="C424" i="2" s="1"/>
  <c r="C425" i="2" s="1"/>
  <c r="C426" i="2" s="1"/>
  <c r="C427" i="2" s="1"/>
  <c r="C428" i="2" s="1"/>
  <c r="C429" i="2" s="1"/>
  <c r="C430" i="2" s="1"/>
  <c r="C431" i="2" s="1"/>
  <c r="C432" i="2" s="1"/>
  <c r="C433" i="2" s="1"/>
  <c r="C434" i="2" s="1"/>
  <c r="C435" i="2" s="1"/>
  <c r="C436" i="2" s="1"/>
  <c r="C437" i="2" s="1"/>
  <c r="C438" i="2" s="1"/>
  <c r="C439" i="2" s="1"/>
  <c r="C440" i="2" s="1"/>
  <c r="C441" i="2" s="1"/>
  <c r="C442" i="2" s="1"/>
  <c r="C443" i="2" s="1"/>
  <c r="C444" i="2" s="1"/>
  <c r="C445" i="2" s="1"/>
  <c r="C446" i="2" s="1"/>
  <c r="C447" i="2" s="1"/>
  <c r="C448" i="2" s="1"/>
  <c r="C449" i="2" s="1"/>
  <c r="C450" i="2" s="1"/>
  <c r="C451" i="2" s="1"/>
  <c r="C452" i="2" s="1"/>
  <c r="C453" i="2" s="1"/>
  <c r="C454" i="2" s="1"/>
  <c r="C455" i="2" s="1"/>
  <c r="C456" i="2" s="1"/>
  <c r="C457" i="2" s="1"/>
  <c r="C458" i="2" s="1"/>
  <c r="C459" i="2" s="1"/>
  <c r="C460" i="2" s="1"/>
  <c r="C461" i="2" s="1"/>
  <c r="C462" i="2" s="1"/>
  <c r="C463" i="2" s="1"/>
  <c r="C464" i="2" s="1"/>
  <c r="C465" i="2" s="1"/>
  <c r="C466" i="2" s="1"/>
  <c r="C467" i="2" s="1"/>
  <c r="C468" i="2" s="1"/>
  <c r="C469" i="2" s="1"/>
  <c r="C470" i="2" s="1"/>
  <c r="C471" i="2" s="1"/>
  <c r="C472" i="2" s="1"/>
  <c r="C473" i="2" s="1"/>
  <c r="C474" i="2" s="1"/>
  <c r="C475" i="2" s="1"/>
  <c r="C476" i="2" s="1"/>
  <c r="C477" i="2" s="1"/>
  <c r="C478" i="2" s="1"/>
  <c r="C479" i="2" s="1"/>
  <c r="C480" i="2" s="1"/>
  <c r="C481" i="2" s="1"/>
  <c r="C482" i="2" s="1"/>
  <c r="C483" i="2" s="1"/>
  <c r="C484" i="2" s="1"/>
  <c r="C485" i="2" s="1"/>
  <c r="C486" i="2" s="1"/>
  <c r="C487" i="2" s="1"/>
  <c r="C488" i="2" s="1"/>
  <c r="C489" i="2" s="1"/>
  <c r="C490" i="2" s="1"/>
  <c r="C491" i="2" s="1"/>
  <c r="C492" i="2" s="1"/>
  <c r="C493" i="2" s="1"/>
  <c r="C494" i="2" s="1"/>
  <c r="C495" i="2" s="1"/>
  <c r="C496" i="2" s="1"/>
  <c r="C497" i="2" s="1"/>
  <c r="C498" i="2" s="1"/>
  <c r="C499" i="2" s="1"/>
  <c r="C500" i="2" s="1"/>
  <c r="C501" i="2" s="1"/>
  <c r="C502" i="2" s="1"/>
  <c r="C503" i="2" s="1"/>
  <c r="AN37" i="1"/>
  <c r="AP37" i="1" a="1"/>
  <c r="AP37" i="1" s="1"/>
  <c r="AO37" i="1" s="1"/>
  <c r="AM38" i="1"/>
  <c r="AN38" i="1" l="1"/>
  <c r="AP38" i="1" a="1"/>
  <c r="AP38" i="1" s="1"/>
  <c r="AO38" i="1" s="1"/>
  <c r="AM39" i="1"/>
  <c r="AN39" i="1" l="1"/>
  <c r="AP39" i="1" a="1"/>
  <c r="AP39" i="1" s="1"/>
  <c r="AO39" i="1" s="1"/>
  <c r="AM40" i="1"/>
  <c r="AN40" i="1" l="1"/>
  <c r="AP40" i="1" a="1"/>
  <c r="AP40" i="1" s="1"/>
  <c r="AO40" i="1" s="1"/>
  <c r="AM41" i="1"/>
  <c r="AN41" i="1" l="1"/>
  <c r="AP41" i="1" a="1"/>
  <c r="AP41" i="1" s="1"/>
  <c r="AO41" i="1" s="1"/>
  <c r="AM42" i="1"/>
  <c r="AN42" i="1" l="1"/>
  <c r="AP42" i="1" a="1"/>
  <c r="AP42" i="1" s="1"/>
  <c r="AO42" i="1" s="1"/>
</calcChain>
</file>

<file path=xl/comments1.xml><?xml version="1.0" encoding="utf-8"?>
<comments xmlns="http://schemas.openxmlformats.org/spreadsheetml/2006/main">
  <authors>
    <author>Forfatter</author>
  </authors>
  <commentList>
    <comment ref="C3" authorId="0" shapeId="0">
      <text>
        <r>
          <rPr>
            <b/>
            <sz val="11"/>
            <color indexed="81"/>
            <rFont val="Tahoma"/>
            <family val="2"/>
          </rPr>
          <t>KØRETØJ</t>
        </r>
        <r>
          <rPr>
            <sz val="9"/>
            <color indexed="81"/>
            <rFont val="Tahoma"/>
            <family val="2"/>
          </rPr>
          <t xml:space="preserve">
Her skal du taste navnet på køretøjet eller nummerpladen - det vigtigste er, at vi ved hvilket køretøj, der er tale om.
Det er vigtigt, at man ikke springer en linje over, dvs. der ikke må være tomme celler i mellem køretøjerne.
Det er også vigtigt at kalde et køretøj det samme som tidligere, hvis det fremstår på listen flere gange.
</t>
        </r>
        <r>
          <rPr>
            <b/>
            <sz val="9"/>
            <color indexed="10"/>
            <rFont val="Tahoma"/>
            <family val="2"/>
          </rPr>
          <t>Det er vigtigt ikke at ændre på navnet på køretøjet, når først det er tastet!</t>
        </r>
      </text>
    </comment>
    <comment ref="I3" authorId="0" shapeId="0">
      <text>
        <r>
          <rPr>
            <b/>
            <sz val="11"/>
            <color indexed="81"/>
            <rFont val="Tahoma"/>
            <family val="2"/>
          </rPr>
          <t>ALARMERING</t>
        </r>
        <r>
          <rPr>
            <sz val="9"/>
            <color indexed="81"/>
            <rFont val="Tahoma"/>
            <family val="2"/>
          </rPr>
          <t xml:space="preserve">
Tidspunktet, hvor køretøjet er blevet alarmeret til at skulle afsted mod skadestedet. Normalvist vil dette tidspunkt være tidspunktet for alarmeringen af vagtholdet.
Skal køretøjet afsted for at afløse midt i en indsats, så spørg din 1. VH. hvilket tidspunkt, du skal taste.
</t>
        </r>
        <r>
          <rPr>
            <b/>
            <sz val="9"/>
            <color indexed="81"/>
            <rFont val="Tahoma"/>
            <family val="2"/>
          </rPr>
          <t xml:space="preserve">Format: </t>
        </r>
        <r>
          <rPr>
            <b/>
            <i/>
            <sz val="9"/>
            <color indexed="81"/>
            <rFont val="Tahoma"/>
            <family val="2"/>
          </rPr>
          <t>TT:MM   |  DD / MM</t>
        </r>
      </text>
    </comment>
    <comment ref="K3" authorId="0" shapeId="0">
      <text>
        <r>
          <rPr>
            <b/>
            <sz val="11"/>
            <color indexed="81"/>
            <rFont val="Tahoma"/>
            <family val="2"/>
          </rPr>
          <t>AFGANG</t>
        </r>
        <r>
          <rPr>
            <sz val="9"/>
            <color indexed="81"/>
            <rFont val="Tahoma"/>
            <family val="2"/>
          </rPr>
          <t xml:space="preserve">
Tidspunktet for, hvornår køretøjet kører ud af porten på BRSNJ KAS.
</t>
        </r>
        <r>
          <rPr>
            <i/>
            <sz val="9"/>
            <color indexed="81"/>
            <rFont val="Tahoma"/>
            <family val="2"/>
          </rPr>
          <t>Bemærk</t>
        </r>
        <r>
          <rPr>
            <sz val="9"/>
            <color indexed="81"/>
            <rFont val="Tahoma"/>
            <family val="2"/>
          </rPr>
          <t xml:space="preserve">, at der er to felter. Første felt skal klokkeslættet skrives, og andet felt skal datoen skrives.
</t>
        </r>
        <r>
          <rPr>
            <b/>
            <sz val="9"/>
            <color indexed="81"/>
            <rFont val="Tahoma"/>
            <family val="2"/>
          </rPr>
          <t xml:space="preserve">Format klokkeslæt: </t>
        </r>
        <r>
          <rPr>
            <b/>
            <i/>
            <sz val="9"/>
            <color indexed="81"/>
            <rFont val="Tahoma"/>
            <family val="2"/>
          </rPr>
          <t xml:space="preserve">TT:MM
</t>
        </r>
        <r>
          <rPr>
            <b/>
            <sz val="9"/>
            <color indexed="81"/>
            <rFont val="Tahoma"/>
            <family val="2"/>
          </rPr>
          <t xml:space="preserve">Format dato: </t>
        </r>
        <r>
          <rPr>
            <b/>
            <i/>
            <sz val="9"/>
            <color indexed="81"/>
            <rFont val="Tahoma"/>
            <family val="2"/>
          </rPr>
          <t>dd/mm</t>
        </r>
      </text>
    </comment>
    <comment ref="M3" authorId="0" shapeId="0">
      <text>
        <r>
          <rPr>
            <b/>
            <sz val="11"/>
            <color indexed="81"/>
            <rFont val="Tahoma"/>
            <family val="2"/>
          </rPr>
          <t>ANKOMST</t>
        </r>
        <r>
          <rPr>
            <sz val="9"/>
            <color indexed="81"/>
            <rFont val="Tahoma"/>
            <family val="2"/>
          </rPr>
          <t xml:space="preserve">
Tidspunktet for køretøjets ankomst på skadested.
Format: </t>
        </r>
        <r>
          <rPr>
            <b/>
            <i/>
            <sz val="9"/>
            <color indexed="81"/>
            <rFont val="Tahoma"/>
            <family val="2"/>
          </rPr>
          <t>TT:MM   |  DD / MM</t>
        </r>
        <r>
          <rPr>
            <sz val="9"/>
            <color indexed="81"/>
            <rFont val="Tahoma"/>
            <family val="2"/>
          </rPr>
          <t xml:space="preserve">
</t>
        </r>
      </text>
    </comment>
    <comment ref="O3" authorId="0" shapeId="0">
      <text>
        <r>
          <rPr>
            <b/>
            <sz val="11"/>
            <color indexed="81"/>
            <rFont val="Tahoma"/>
            <family val="2"/>
          </rPr>
          <t>FRI</t>
        </r>
        <r>
          <rPr>
            <sz val="9"/>
            <color indexed="81"/>
            <rFont val="Tahoma"/>
            <family val="2"/>
          </rPr>
          <t xml:space="preserve">
Tidspunktet for, hvornår køretøjet er frigivet fra skadestedet.
</t>
        </r>
        <r>
          <rPr>
            <b/>
            <sz val="9"/>
            <color indexed="81"/>
            <rFont val="Tahoma"/>
            <family val="2"/>
          </rPr>
          <t>Format: TT:MM   |  DD / MM</t>
        </r>
      </text>
    </comment>
    <comment ref="Q3" authorId="0" shapeId="0">
      <text>
        <r>
          <rPr>
            <b/>
            <sz val="11"/>
            <color indexed="81"/>
            <rFont val="Tahoma"/>
            <family val="2"/>
          </rPr>
          <t>HJEMME</t>
        </r>
        <r>
          <rPr>
            <sz val="9"/>
            <color indexed="81"/>
            <rFont val="Tahoma"/>
            <family val="2"/>
          </rPr>
          <t xml:space="preserve">
Tidspunktet for, hvornår køretøjet er hjemme på BRSNJ KAS igen.
</t>
        </r>
        <r>
          <rPr>
            <b/>
            <sz val="9"/>
            <color indexed="81"/>
            <rFont val="Tahoma"/>
            <family val="2"/>
          </rPr>
          <t>Format: TT:MM   |  DD / MM</t>
        </r>
      </text>
    </comment>
    <comment ref="T3" authorId="0" shapeId="0">
      <text>
        <r>
          <rPr>
            <b/>
            <sz val="11"/>
            <color indexed="81"/>
            <rFont val="Tahoma"/>
            <family val="2"/>
          </rPr>
          <t>INDIVID</t>
        </r>
        <r>
          <rPr>
            <sz val="9"/>
            <color indexed="81"/>
            <rFont val="Tahoma"/>
            <family val="2"/>
          </rPr>
          <t xml:space="preserve">
Her skal du identificere den person, du ønsker at placere i et køretøj.
</t>
        </r>
        <r>
          <rPr>
            <b/>
            <sz val="9"/>
            <color indexed="81"/>
            <rFont val="Tahoma"/>
            <family val="2"/>
          </rPr>
          <t>Værnepligtige:</t>
        </r>
        <r>
          <rPr>
            <sz val="9"/>
            <color indexed="81"/>
            <rFont val="Tahoma"/>
            <family val="2"/>
          </rPr>
          <t xml:space="preserve">
Skriv depotnummeret på den pågældende værnepligtige (f.eks. 822)
</t>
        </r>
        <r>
          <rPr>
            <b/>
            <sz val="9"/>
            <color indexed="81"/>
            <rFont val="Tahoma"/>
            <family val="2"/>
          </rPr>
          <t>Befalingsmænd:</t>
        </r>
        <r>
          <rPr>
            <sz val="9"/>
            <color indexed="81"/>
            <rFont val="Tahoma"/>
            <family val="2"/>
          </rPr>
          <t xml:space="preserve">
Skriv initialerne på den pågældende befalingsmand (f.eks. MOVE, DHT, osv.)
</t>
        </r>
        <r>
          <rPr>
            <b/>
            <sz val="9"/>
            <color indexed="81"/>
            <rFont val="Tahoma"/>
            <family val="2"/>
          </rPr>
          <t>Frivillige:</t>
        </r>
        <r>
          <rPr>
            <sz val="9"/>
            <color indexed="81"/>
            <rFont val="Tahoma"/>
            <family val="2"/>
          </rPr>
          <t xml:space="preserve">
Start med at skrive "FRIV" (uden citationstegn) foran navnet på den frivillige.
</t>
        </r>
        <r>
          <rPr>
            <b/>
            <sz val="9"/>
            <color indexed="81"/>
            <rFont val="Tahoma"/>
            <family val="2"/>
          </rPr>
          <t xml:space="preserve">Konstabler:
</t>
        </r>
        <r>
          <rPr>
            <sz val="9"/>
            <color indexed="81"/>
            <rFont val="Tahoma"/>
            <family val="2"/>
          </rPr>
          <t>Start med at skrive "KS" (uden citationstegn) foran navnet på konstablen.</t>
        </r>
      </text>
    </comment>
    <comment ref="V3" authorId="0" shapeId="0">
      <text>
        <r>
          <rPr>
            <b/>
            <sz val="11"/>
            <color indexed="81"/>
            <rFont val="Tahoma"/>
            <family val="2"/>
          </rPr>
          <t>KØRETØJ UD</t>
        </r>
        <r>
          <rPr>
            <b/>
            <sz val="9"/>
            <color indexed="81"/>
            <rFont val="Tahoma"/>
            <family val="2"/>
          </rPr>
          <t xml:space="preserve">
</t>
        </r>
        <r>
          <rPr>
            <sz val="9"/>
            <color indexed="81"/>
            <rFont val="Tahoma"/>
            <family val="2"/>
          </rPr>
          <t xml:space="preserve">I dette felt skal du vælge hvilket køretøj den pågældende person sidder/sad i på vej til skadestedet. Når du har markeret cellen vil der dukke en pil up til højre for cellen. Tryk på denne pil for at få en liste over mulige køretøjer.
</t>
        </r>
        <r>
          <rPr>
            <b/>
            <sz val="9"/>
            <color indexed="81"/>
            <rFont val="Tahoma"/>
            <family val="2"/>
          </rPr>
          <t xml:space="preserve">OBS! </t>
        </r>
        <r>
          <rPr>
            <sz val="9"/>
            <color indexed="81"/>
            <rFont val="Tahoma"/>
            <family val="2"/>
          </rPr>
          <t>vær opmærksom på, at et køretøj godt kan stå på listen flere gang. I sådan et tilfælde, skal du være sikker på, at du vælger køretøjet med den korrekte afgangstid og -dato.</t>
        </r>
      </text>
    </comment>
    <comment ref="AC3" authorId="0" shapeId="0">
      <text>
        <r>
          <rPr>
            <b/>
            <sz val="9"/>
            <color indexed="81"/>
            <rFont val="Tahoma"/>
            <family val="2"/>
          </rPr>
          <t xml:space="preserve">KØRETØJ HJEM
</t>
        </r>
        <r>
          <rPr>
            <sz val="9"/>
            <color indexed="81"/>
            <rFont val="Tahoma"/>
            <family val="2"/>
          </rPr>
          <t xml:space="preserve">I dette felt skal du vælge det køretøj pågældende person har siddet i på vej hjem fra skadestedet.Når du har markeret cellen vil der dukke en pil up til højre for cellen. Tryk på denne pil for at få en liste over mulige køretøjer.
</t>
        </r>
        <r>
          <rPr>
            <b/>
            <sz val="9"/>
            <color indexed="81"/>
            <rFont val="Tahoma"/>
            <family val="2"/>
          </rPr>
          <t>OBS!</t>
        </r>
        <r>
          <rPr>
            <sz val="9"/>
            <color indexed="81"/>
            <rFont val="Tahoma"/>
            <family val="2"/>
          </rPr>
          <t xml:space="preserve"> vær opmærksom på, at et køretøj godt kan stå på listen flere gang. I sådan et tilfælde, skal du være sikker på, at du vælger køretøjet med den korrekte "fri"-tid og -dato.</t>
        </r>
      </text>
    </comment>
  </commentList>
</comments>
</file>

<file path=xl/sharedStrings.xml><?xml version="1.0" encoding="utf-8"?>
<sst xmlns="http://schemas.openxmlformats.org/spreadsheetml/2006/main" count="1390" uniqueCount="1300">
  <si>
    <t>Køretøj</t>
  </si>
  <si>
    <t>Afgang</t>
  </si>
  <si>
    <t>Alarmering</t>
  </si>
  <si>
    <t>Fri</t>
  </si>
  <si>
    <t>Hjemme</t>
  </si>
  <si>
    <t>Køretøj hjem</t>
  </si>
  <si>
    <t>Individ</t>
  </si>
  <si>
    <t>Køretøjsnavne med afgangstidspunkt</t>
  </si>
  <si>
    <t>Køretøjsnavne med frigivelsestidspunkt</t>
  </si>
  <si>
    <t>Indsatte køretøjer (unik liste)</t>
  </si>
  <si>
    <t>Statistik</t>
  </si>
  <si>
    <t>Mandskab</t>
  </si>
  <si>
    <t>VPL</t>
  </si>
  <si>
    <t>BM</t>
  </si>
  <si>
    <t>FRIV</t>
  </si>
  <si>
    <t>Total</t>
  </si>
  <si>
    <t>Indsat NU</t>
  </si>
  <si>
    <t>TÆLLETID</t>
  </si>
  <si>
    <t>VPL Total</t>
  </si>
  <si>
    <t>VPL Nu</t>
  </si>
  <si>
    <t>BM Total</t>
  </si>
  <si>
    <t>BM Nu</t>
  </si>
  <si>
    <t>FRIV Total</t>
  </si>
  <si>
    <t>FRIV Nu</t>
  </si>
  <si>
    <t>Køretøjer</t>
  </si>
  <si>
    <t>Ture</t>
  </si>
  <si>
    <t>Min. Karakterer</t>
  </si>
  <si>
    <t>Max. Karakterer</t>
  </si>
  <si>
    <t>Frivillige</t>
  </si>
  <si>
    <t>Bogstaver foran frivillig navn</t>
  </si>
  <si>
    <t>Dep.nr. cifre</t>
  </si>
  <si>
    <t>BM initialer</t>
  </si>
  <si>
    <t>Køretøj ud</t>
  </si>
  <si>
    <t>TOTAL</t>
  </si>
  <si>
    <t>KS Total</t>
  </si>
  <si>
    <t>KS Nu</t>
  </si>
  <si>
    <t>KS</t>
  </si>
  <si>
    <t>Konstabler</t>
  </si>
  <si>
    <t>Bogstaver foran konstabel navn</t>
  </si>
  <si>
    <t>Udfyldt af:</t>
  </si>
  <si>
    <t>Version 2.3.1</t>
  </si>
  <si>
    <t>Beredskab</t>
  </si>
  <si>
    <t>Rapporttype</t>
  </si>
  <si>
    <t>RapportStatus</t>
  </si>
  <si>
    <t>BRS-ID</t>
  </si>
  <si>
    <t>Rapportnummer</t>
  </si>
  <si>
    <t>Rapportkategori</t>
  </si>
  <si>
    <t>Lokalt Rapportnummer</t>
  </si>
  <si>
    <t>Eksternt rappportnummer</t>
  </si>
  <si>
    <t>112-nummer</t>
  </si>
  <si>
    <t>Alarm modtaget</t>
  </si>
  <si>
    <t>Alarm modtaget fra</t>
  </si>
  <si>
    <t>Første meldings ordlyd</t>
  </si>
  <si>
    <t>Første meldings bemærkning</t>
  </si>
  <si>
    <t>Årsag til alarmering</t>
  </si>
  <si>
    <t>Del af mødeplan</t>
  </si>
  <si>
    <t>Meldingsadresse</t>
  </si>
  <si>
    <t>Kommune</t>
  </si>
  <si>
    <t>Kommunekode</t>
  </si>
  <si>
    <t>Vejkode</t>
  </si>
  <si>
    <t>Vejnavn</t>
  </si>
  <si>
    <t>Husnummer</t>
  </si>
  <si>
    <t>Bogstav</t>
  </si>
  <si>
    <t>Postnummer</t>
  </si>
  <si>
    <t>By</t>
  </si>
  <si>
    <t>Easting</t>
  </si>
  <si>
    <t>Northing</t>
  </si>
  <si>
    <t>Meldingsadresse uden officiel adresse</t>
  </si>
  <si>
    <t>Meldingsadresse supplerende oplysning</t>
  </si>
  <si>
    <t>Servicemål for udrykningstid</t>
  </si>
  <si>
    <t>Skadested</t>
  </si>
  <si>
    <t>Skadested uden adresse</t>
  </si>
  <si>
    <t>Skadested supplerende bemærkninger</t>
  </si>
  <si>
    <t>Alarmtype</t>
  </si>
  <si>
    <t>Var opgaven løst før ankomst?</t>
  </si>
  <si>
    <t>Var første meldings ordlyd passende?</t>
  </si>
  <si>
    <t>Hændelsens placering</t>
  </si>
  <si>
    <t>Hændelsestype</t>
  </si>
  <si>
    <t>Særlig hændelse</t>
  </si>
  <si>
    <t>Brandsikringsanlæggets nummer</t>
  </si>
  <si>
    <t>Detektorgruppenummer</t>
  </si>
  <si>
    <t>Detektornummer</t>
  </si>
  <si>
    <t>Detektortype</t>
  </si>
  <si>
    <t>Formodet årsag til aktivering</t>
  </si>
  <si>
    <t>Bekrivelse</t>
  </si>
  <si>
    <t>Beskrivelse</t>
  </si>
  <si>
    <t>vedhæftede filer</t>
  </si>
  <si>
    <t>Indsats</t>
  </si>
  <si>
    <t>Hvilke opgaver er udført på indsatsen</t>
  </si>
  <si>
    <t>Objekttekst</t>
  </si>
  <si>
    <t>Objekt Andet</t>
  </si>
  <si>
    <t>Antal tilskadekomne personer</t>
  </si>
  <si>
    <t>Skadeart</t>
  </si>
  <si>
    <t>Bemærkning tilskadekommet</t>
  </si>
  <si>
    <t>Antal omkomne personer</t>
  </si>
  <si>
    <t>Brand</t>
  </si>
  <si>
    <t>Faktorer der bidrog til brand</t>
  </si>
  <si>
    <t>Formodet årsag til Brand</t>
  </si>
  <si>
    <t>Formodet medvirkende faktor til, at antændelse fandt sted</t>
  </si>
  <si>
    <t>Formodede menneskelige faktorer, der medvirkede til at, antændelse fandt sted</t>
  </si>
  <si>
    <t>Supplerende tekst</t>
  </si>
  <si>
    <t>Oplysninger om antændelsen (formodet)</t>
  </si>
  <si>
    <t>Varmekilde som antændte branden</t>
  </si>
  <si>
    <t>Supplerende oplysninger</t>
  </si>
  <si>
    <t>Materiale først antændt</t>
  </si>
  <si>
    <t>Evt. udstyr involveret i antændelsen</t>
  </si>
  <si>
    <t>Fabrikat, model, serienummer mv. på udstyr</t>
  </si>
  <si>
    <t>Slukningsoplysninger</t>
  </si>
  <si>
    <t>Brandklassificering</t>
  </si>
  <si>
    <t>Brandvandkilde</t>
  </si>
  <si>
    <t>Brandvandkildeandet</t>
  </si>
  <si>
    <t>Bygningsbrand</t>
  </si>
  <si>
    <t>Brandforløb ved ankomst</t>
  </si>
  <si>
    <t>Brandstartrum</t>
  </si>
  <si>
    <t>Brandstartrumandet</t>
  </si>
  <si>
    <t>Brandspredning</t>
  </si>
  <si>
    <t>Var der brandteknisk udstyr tilstede</t>
  </si>
  <si>
    <t>Brandtekniskudstyrvirkede</t>
  </si>
  <si>
    <t>Redning</t>
  </si>
  <si>
    <t>Personredning</t>
  </si>
  <si>
    <t>Redningsmetode</t>
  </si>
  <si>
    <t>Redningsmetodeandet</t>
  </si>
  <si>
    <t>Antalpersonerreddet</t>
  </si>
  <si>
    <t>Antalpersonerevakueret</t>
  </si>
  <si>
    <t>Antaldyrreddet</t>
  </si>
  <si>
    <t>Personredningbemærkning</t>
  </si>
  <si>
    <t>Formodet årsag til CBRNE-hændelse(miljø)</t>
  </si>
  <si>
    <t>Stofnavn</t>
  </si>
  <si>
    <t>Mængde (enhed)</t>
  </si>
  <si>
    <t>Mængde udstrømmet</t>
  </si>
  <si>
    <t>Mængde opsamlet</t>
  </si>
  <si>
    <t>Fremme</t>
  </si>
  <si>
    <t>Frigivet</t>
  </si>
  <si>
    <t>Klar igen</t>
  </si>
  <si>
    <t>Mødt</t>
  </si>
  <si>
    <t>Opgave</t>
  </si>
  <si>
    <t>Funktion</t>
  </si>
  <si>
    <t>Ansættelsesstatus</t>
  </si>
  <si>
    <t>Beredskabsniveau</t>
  </si>
  <si>
    <t>Rekvirent</t>
  </si>
  <si>
    <t>Station</t>
  </si>
  <si>
    <t>Brandsynsobjektkategori</t>
  </si>
  <si>
    <t>Kørselstype</t>
  </si>
  <si>
    <t>antal personer på køretøjet</t>
  </si>
  <si>
    <t>AlarmModtagetFra</t>
  </si>
  <si>
    <t>112-Hele landet</t>
  </si>
  <si>
    <t>112-København</t>
  </si>
  <si>
    <t>112-Politi</t>
  </si>
  <si>
    <t>Andet</t>
  </si>
  <si>
    <t>Direkte henvendelse til redningsberedskabet</t>
  </si>
  <si>
    <t>Direkte overførsel (ABA)</t>
  </si>
  <si>
    <t>BrandMedvirkFaktor</t>
  </si>
  <si>
    <t>El-installationer (fejl), ikke specificeret</t>
  </si>
  <si>
    <t>Fejl i elektrisk brugsgenstand, ikke specificeret</t>
  </si>
  <si>
    <t>Kortslutning i elektrisk brugsgenstand</t>
  </si>
  <si>
    <t>Kortslutning i stikkontakt og andre El-installationer</t>
  </si>
  <si>
    <t>Bortkastede cigaretter mm. (uforsigtighed rygning)</t>
  </si>
  <si>
    <t>Bortkastet aske fra brændeovn eller lignende (ikke tobak)</t>
  </si>
  <si>
    <t>Bortkastet aske fra grill eller lignende (ikke tobak)</t>
  </si>
  <si>
    <t>Forkert brug af elektrisk brugsgenstand</t>
  </si>
  <si>
    <t>Forkert brug af materiale eller produkt - andet</t>
  </si>
  <si>
    <t>Forkert brug af materiale eller produkt ved madlavning (uforsigtighed madlavning)</t>
  </si>
  <si>
    <t>Leg med ild</t>
  </si>
  <si>
    <t>Spild af brandfarlige væsker</t>
  </si>
  <si>
    <t>Svejse-, slibe-, skærearbejde</t>
  </si>
  <si>
    <t>Tagdækning</t>
  </si>
  <si>
    <t>Uforsigtighed ved arbejde</t>
  </si>
  <si>
    <t>Varmekilde for tæt på brændbart materiale (friktionsvarme)</t>
  </si>
  <si>
    <t>Anden håndtering/kontrol med åben ild</t>
  </si>
  <si>
    <t>Brændbart materiale for tæt på åben ild</t>
  </si>
  <si>
    <t>Genopblussen af brand</t>
  </si>
  <si>
    <t>Udendørs afbrænding af affald</t>
  </si>
  <si>
    <t>Udendørs afbrænding af naturarealer</t>
  </si>
  <si>
    <t>Udendørs bål til opvarmning eller madlavning</t>
  </si>
  <si>
    <t>Uforsigtighed ved brug af åben ild, ikke specificeret</t>
  </si>
  <si>
    <t>Defekt bremse</t>
  </si>
  <si>
    <t>Defekt motor</t>
  </si>
  <si>
    <t>Ledningsbrud</t>
  </si>
  <si>
    <t>Lækage</t>
  </si>
  <si>
    <t>Mekanisk fejl eller svigt - andet</t>
  </si>
  <si>
    <t>Termostatsvigt</t>
  </si>
  <si>
    <t>Tæring</t>
  </si>
  <si>
    <t>Lynnedslag</t>
  </si>
  <si>
    <t>Natur, andet</t>
  </si>
  <si>
    <t>Oversvømmelse</t>
  </si>
  <si>
    <t>Solstråler</t>
  </si>
  <si>
    <t>Storm</t>
  </si>
  <si>
    <t>Stormflod</t>
  </si>
  <si>
    <t>Vejrlig, ikke specificeret</t>
  </si>
  <si>
    <t>Kollision, kørt over, drejet over mm.</t>
  </si>
  <si>
    <t>Mangel på vedligeholdelse af skorsten o. lign.</t>
  </si>
  <si>
    <t>Operationel mangel, andet</t>
  </si>
  <si>
    <t>Elektrisk Brugsgenstand</t>
  </si>
  <si>
    <t>Elevatorstop</t>
  </si>
  <si>
    <t>Uforsigtighed</t>
  </si>
  <si>
    <t>Ukendt</t>
  </si>
  <si>
    <t>Uoplyst</t>
  </si>
  <si>
    <t>BrandMenneskeligeFaktorerÅrsagT</t>
  </si>
  <si>
    <t>Alder Skriv</t>
  </si>
  <si>
    <t>Alkohol/narkopåvirket</t>
  </si>
  <si>
    <t>Andet Handicap</t>
  </si>
  <si>
    <t>Fysisk handicappet</t>
  </si>
  <si>
    <t>Ingen medvirkende faktorer</t>
  </si>
  <si>
    <t>Psykisk handicappet</t>
  </si>
  <si>
    <t>Sovende</t>
  </si>
  <si>
    <t>Udviklingshæmmet</t>
  </si>
  <si>
    <t>Uovervåget</t>
  </si>
  <si>
    <t>Anden elektrisk lampe</t>
  </si>
  <si>
    <t>Belysning ikke specificeret</t>
  </si>
  <si>
    <t>El-lyskæde</t>
  </si>
  <si>
    <t>Lampe med halogen pære</t>
  </si>
  <si>
    <t>Lampe med LED pære</t>
  </si>
  <si>
    <t>Elektrisk brugsgenstand</t>
  </si>
  <si>
    <t>Anden elektronik</t>
  </si>
  <si>
    <t>Anden telefon</t>
  </si>
  <si>
    <t>Batteri</t>
  </si>
  <si>
    <t>Billedrørs TV</t>
  </si>
  <si>
    <t>Bærbar PC</t>
  </si>
  <si>
    <t>Elektronik ikke specificeret</t>
  </si>
  <si>
    <t>Fladskærms TV mv.</t>
  </si>
  <si>
    <t>Mobiltelefon / trådløs telefon</t>
  </si>
  <si>
    <t>Oplader</t>
  </si>
  <si>
    <t>PC-tilbehør</t>
  </si>
  <si>
    <t>Stationær PC</t>
  </si>
  <si>
    <t>Tablet/computer</t>
  </si>
  <si>
    <t>Telefon ikke specificeret</t>
  </si>
  <si>
    <t>TV ikke specificeret</t>
  </si>
  <si>
    <t>Anden brænder (til tagdækning o.lign.)</t>
  </si>
  <si>
    <t>Andet håndværktøj eller maskine</t>
  </si>
  <si>
    <t>Håndværktøj og Maskiner ikke specificeret</t>
  </si>
  <si>
    <t>Metalforarbejdningsmaskine</t>
  </si>
  <si>
    <t>Pakkemaskine</t>
  </si>
  <si>
    <t>Plastforarbejdningsmaskine</t>
  </si>
  <si>
    <t>Sprøjtemalings- og dyplakeringsudstyr</t>
  </si>
  <si>
    <t>Svejseanlæg/apparat</t>
  </si>
  <si>
    <t>Træforarbejdningsmaskine</t>
  </si>
  <si>
    <t>Ukrudtsbrænder</t>
  </si>
  <si>
    <t>Vinkelsliber o. lign.</t>
  </si>
  <si>
    <t>Anden hård hvidevare</t>
  </si>
  <si>
    <t>Emhætte</t>
  </si>
  <si>
    <t>Fryser</t>
  </si>
  <si>
    <t>Hårde hvidevarer ikke specificeret</t>
  </si>
  <si>
    <t>Køleskab/kølefryseskab/kombiskab</t>
  </si>
  <si>
    <t>Opvaskemaskine</t>
  </si>
  <si>
    <t>Tørreskab</t>
  </si>
  <si>
    <t>Tørretumbler</t>
  </si>
  <si>
    <t>Vaskemaskine</t>
  </si>
  <si>
    <t>Anden El-installation</t>
  </si>
  <si>
    <t>El-bil oplader/El-bil batteri</t>
  </si>
  <si>
    <t>El-installationer ikke specificeret</t>
  </si>
  <si>
    <t>El-kabler/ledning</t>
  </si>
  <si>
    <t>El-tavle</t>
  </si>
  <si>
    <t>Gas-installationer</t>
  </si>
  <si>
    <t>Installationer ikke specificeret</t>
  </si>
  <si>
    <t>Stikkontakt</t>
  </si>
  <si>
    <t>Transportanlæg</t>
  </si>
  <si>
    <t>Vandinstallationer</t>
  </si>
  <si>
    <t>Ventilationsanlæg</t>
  </si>
  <si>
    <t>Intet objekt</t>
  </si>
  <si>
    <t>Andet fyringsanlæg til fast brændsel</t>
  </si>
  <si>
    <t>Brændeovn</t>
  </si>
  <si>
    <t>El-anlæg</t>
  </si>
  <si>
    <t>Fyringsanlæg ikke specificeret</t>
  </si>
  <si>
    <t>Fyringsanlæg, Bioethanol (biopejs/biofyr)</t>
  </si>
  <si>
    <t>Fyringsanlæg, Fast brændsel ikke specificeret</t>
  </si>
  <si>
    <t>Fyringsanlæg, Flis/halm (halm/flisfyr)</t>
  </si>
  <si>
    <t>Fyringsanlæg, Gas (gasfyr)</t>
  </si>
  <si>
    <t>Fyringsanlæg, Olie (oliefyr)</t>
  </si>
  <si>
    <t>Gas/kloak eller andet anlæg</t>
  </si>
  <si>
    <t>Kloakanlæg</t>
  </si>
  <si>
    <t>Pejs</t>
  </si>
  <si>
    <t>Pillefyr</t>
  </si>
  <si>
    <t>Solcelleanlæg</t>
  </si>
  <si>
    <t>Tekniske anlæg ikke specificeret</t>
  </si>
  <si>
    <t>Vandledning</t>
  </si>
  <si>
    <t>Andet varmeapparat</t>
  </si>
  <si>
    <t>Strygejern</t>
  </si>
  <si>
    <t>Vandvarmer</t>
  </si>
  <si>
    <t>Varmeapparater, andet ikke specificeret</t>
  </si>
  <si>
    <t>Varmekabler</t>
  </si>
  <si>
    <t>Varmelamper</t>
  </si>
  <si>
    <t>Varmepistol</t>
  </si>
  <si>
    <t>Varmetæppe/varmepude</t>
  </si>
  <si>
    <t>Brødrister</t>
  </si>
  <si>
    <t>Bålplads</t>
  </si>
  <si>
    <t>El-kedel</t>
  </si>
  <si>
    <t>Elkomfur (kogeplade)</t>
  </si>
  <si>
    <t>Friturekoger</t>
  </si>
  <si>
    <t>Gas</t>
  </si>
  <si>
    <t>Gaskomfur</t>
  </si>
  <si>
    <t>Grill ikke specificeret</t>
  </si>
  <si>
    <t>Kaffemaskine</t>
  </si>
  <si>
    <t>Kogeplade</t>
  </si>
  <si>
    <t>Komfur ikke specificeret</t>
  </si>
  <si>
    <t>Kul</t>
  </si>
  <si>
    <t>Microbølgeovn</t>
  </si>
  <si>
    <t>Ovn</t>
  </si>
  <si>
    <t>Varmeapparater, madlavning ikke specificeret</t>
  </si>
  <si>
    <t>El-radiator/varmeblæser/luftaffugter</t>
  </si>
  <si>
    <t>Luftaffugter</t>
  </si>
  <si>
    <t>Strålevarmeapparat</t>
  </si>
  <si>
    <t>Varmeapparater, rumopvarmning ikke specificeret</t>
  </si>
  <si>
    <t>Varmeblæser</t>
  </si>
  <si>
    <t>BrandObjektInvolveretIAntændels</t>
  </si>
  <si>
    <t>BrandObjektMaterialeAnvendelse</t>
  </si>
  <si>
    <t>Alm. Tæppe</t>
  </si>
  <si>
    <t>Anden boliginventar - Skriv</t>
  </si>
  <si>
    <t>Anden møbel</t>
  </si>
  <si>
    <t>Bord</t>
  </si>
  <si>
    <t>Dekorationer/juletræ</t>
  </si>
  <si>
    <t>Dyne/pude</t>
  </si>
  <si>
    <t>Gardin</t>
  </si>
  <si>
    <t>Juletræ</t>
  </si>
  <si>
    <t>Madras</t>
  </si>
  <si>
    <t>Seng</t>
  </si>
  <si>
    <t>Skraldespand</t>
  </si>
  <si>
    <t>Sofa</t>
  </si>
  <si>
    <t>Stol</t>
  </si>
  <si>
    <t>Tøj</t>
  </si>
  <si>
    <t>Brandfarlige væsker</t>
  </si>
  <si>
    <t>Andet byggemateriale</t>
  </si>
  <si>
    <t>Isolationsmaterialer</t>
  </si>
  <si>
    <t>Anden bygningskonstruktion</t>
  </si>
  <si>
    <t>Etageadskillelse</t>
  </si>
  <si>
    <t>Skorsten</t>
  </si>
  <si>
    <t>Tagkonstruktion</t>
  </si>
  <si>
    <t>Vægkonstruktion</t>
  </si>
  <si>
    <t>Affaldsoplag</t>
  </si>
  <si>
    <t>Andet brandfarligt oplag</t>
  </si>
  <si>
    <t>Foderstof oplag</t>
  </si>
  <si>
    <t>Fyrværkeri oplag</t>
  </si>
  <si>
    <t>Halmoplag</t>
  </si>
  <si>
    <t>Plastoplag</t>
  </si>
  <si>
    <t>Træoplag</t>
  </si>
  <si>
    <t>Bagage/lasteområde</t>
  </si>
  <si>
    <t>Drivmiddel (brændstof, batteri, brint mfl.)</t>
  </si>
  <si>
    <t>Hjulområde</t>
  </si>
  <si>
    <t>Kabine/førerområde</t>
  </si>
  <si>
    <t>Motorområde</t>
  </si>
  <si>
    <t>Transportmidler uspecificeret</t>
  </si>
  <si>
    <t>Udstødningssystem</t>
  </si>
  <si>
    <t>BrandSpredning</t>
  </si>
  <si>
    <t>Brændbar beklædning</t>
  </si>
  <si>
    <t>Flyveild</t>
  </si>
  <si>
    <t>Gennembrænding</t>
  </si>
  <si>
    <t>Huller i brandcelle- brandsektionsvæg</t>
  </si>
  <si>
    <t>Huller i etageadskillelsen</t>
  </si>
  <si>
    <t>Strålevarme</t>
  </si>
  <si>
    <t>Varmeledning</t>
  </si>
  <si>
    <t>Varmestrømning</t>
  </si>
  <si>
    <t>Via hulrum</t>
  </si>
  <si>
    <t>Åbenstående alm. døre</t>
  </si>
  <si>
    <t>Åbenstående branddøre</t>
  </si>
  <si>
    <t>BrandStartRum</t>
  </si>
  <si>
    <t>Affaldsrum</t>
  </si>
  <si>
    <t>Altan/terrasse</t>
  </si>
  <si>
    <t>Andet rum</t>
  </si>
  <si>
    <t>Andet rum industri - skriv</t>
  </si>
  <si>
    <t>Andet rum landbrug - skriv</t>
  </si>
  <si>
    <t>Andet rum service - skriv</t>
  </si>
  <si>
    <t>Bad, WC</t>
  </si>
  <si>
    <t>Bryggers</t>
  </si>
  <si>
    <t>Butikslokale</t>
  </si>
  <si>
    <t>Elevator</t>
  </si>
  <si>
    <t>Entré, gang</t>
  </si>
  <si>
    <t>Forsamlingslokale/kantine</t>
  </si>
  <si>
    <t>Fyrrum, depotrum, hobbyrum o.lign.</t>
  </si>
  <si>
    <t>Garderobe, omklædning</t>
  </si>
  <si>
    <t>Hulrum i konstruktion inkl. skorsten</t>
  </si>
  <si>
    <t>Hulrum i konstruktion/tagkonstruktion</t>
  </si>
  <si>
    <t>Kontor</t>
  </si>
  <si>
    <t>Køkken</t>
  </si>
  <si>
    <t>Laboratorium</t>
  </si>
  <si>
    <t>Lade</t>
  </si>
  <si>
    <t>Lagerlokale</t>
  </si>
  <si>
    <t>Maskinhus</t>
  </si>
  <si>
    <t>Opholdsrum</t>
  </si>
  <si>
    <t>Parkeringskælder</t>
  </si>
  <si>
    <t>Produktionslokale</t>
  </si>
  <si>
    <t>Pulterrum, kælder</t>
  </si>
  <si>
    <t>Pulterrum, loft</t>
  </si>
  <si>
    <t>Rengøringsrum</t>
  </si>
  <si>
    <t>Sauna</t>
  </si>
  <si>
    <t>Silo</t>
  </si>
  <si>
    <t>Skur</t>
  </si>
  <si>
    <t>Soveværelse</t>
  </si>
  <si>
    <t>Sprøjtekabine</t>
  </si>
  <si>
    <t>Stald</t>
  </si>
  <si>
    <t>Stue</t>
  </si>
  <si>
    <t>Teknikrum</t>
  </si>
  <si>
    <t>Trappe</t>
  </si>
  <si>
    <t>Udestue/havestue</t>
  </si>
  <si>
    <t>Udhus/carport/garage</t>
  </si>
  <si>
    <t>Ventesal/reception</t>
  </si>
  <si>
    <t>Værksted</t>
  </si>
  <si>
    <t>Øvrig rum beboelse - skriv</t>
  </si>
  <si>
    <t>BrandTekniskUdstyr</t>
  </si>
  <si>
    <t>ABA-anlæg</t>
  </si>
  <si>
    <t>ABDL</t>
  </si>
  <si>
    <t>Andre anlæg</t>
  </si>
  <si>
    <t>Branddasker</t>
  </si>
  <si>
    <t>Brandtæppe</t>
  </si>
  <si>
    <t>Brandventilation (ABV)</t>
  </si>
  <si>
    <t>Flugtvejs- og panikbelysning</t>
  </si>
  <si>
    <t>Håndildslukker</t>
  </si>
  <si>
    <t>Røgalarm</t>
  </si>
  <si>
    <t>Røgudluftning</t>
  </si>
  <si>
    <t>Sprinkler (AVS)/Slangevinde</t>
  </si>
  <si>
    <t>Varslingsanlæg</t>
  </si>
  <si>
    <t>BrandTypeMaterialeFørstAntændt</t>
  </si>
  <si>
    <t>Andet materiale</t>
  </si>
  <si>
    <t>Anden brændbar gas</t>
  </si>
  <si>
    <t>Naturgas</t>
  </si>
  <si>
    <t>Anden brændbar væske</t>
  </si>
  <si>
    <t>Benzin/diesel</t>
  </si>
  <si>
    <t>Ethanol</t>
  </si>
  <si>
    <t>Olie/fedt ved madlavning</t>
  </si>
  <si>
    <t>Andet fast materiale</t>
  </si>
  <si>
    <t>Glasfiber</t>
  </si>
  <si>
    <t>Gummi (bildæk mm.)</t>
  </si>
  <si>
    <t>Lithium batteri (materiale)</t>
  </si>
  <si>
    <t>Plastic</t>
  </si>
  <si>
    <t>Tagpap</t>
  </si>
  <si>
    <t>Tekstil (tøj o. lign.)</t>
  </si>
  <si>
    <t>Glanssod/løbesod</t>
  </si>
  <si>
    <t>Andet isolationsmateriale</t>
  </si>
  <si>
    <t>Ekspanderet perlit</t>
  </si>
  <si>
    <t>EPS</t>
  </si>
  <si>
    <t>Flamingo</t>
  </si>
  <si>
    <t>Hør, EPS, XPS, PIR, PUR</t>
  </si>
  <si>
    <t>Mineraluld</t>
  </si>
  <si>
    <t>Papiruld</t>
  </si>
  <si>
    <t>PIR</t>
  </si>
  <si>
    <t>PUR</t>
  </si>
  <si>
    <t>Træfiber</t>
  </si>
  <si>
    <t>XPS</t>
  </si>
  <si>
    <t>Andet naturmateriale</t>
  </si>
  <si>
    <t>Grilkul, briketter</t>
  </si>
  <si>
    <t>Græs/ukrudt o.lign.</t>
  </si>
  <si>
    <t>Hø, strå, halm</t>
  </si>
  <si>
    <t>Papir/pap</t>
  </si>
  <si>
    <t>Spagnum</t>
  </si>
  <si>
    <t>Træ</t>
  </si>
  <si>
    <t>BrandVandkilde</t>
  </si>
  <si>
    <t>Brandhane</t>
  </si>
  <si>
    <t>Sprøjtens tank</t>
  </si>
  <si>
    <t>Vandtankvogn</t>
  </si>
  <si>
    <t>Åbent vand</t>
  </si>
  <si>
    <t>BrandVarmekilde</t>
  </si>
  <si>
    <t>Advarsels/nødblus</t>
  </si>
  <si>
    <t>Anden Varmekilde</t>
  </si>
  <si>
    <t>Anden varme</t>
  </si>
  <si>
    <t>Elektrisk lysbue</t>
  </si>
  <si>
    <t>Gnist, glød eller flamme</t>
  </si>
  <si>
    <t>Udstrålet eller udført varme</t>
  </si>
  <si>
    <t>Cigaret, pibe, cigar</t>
  </si>
  <si>
    <t>Lighter</t>
  </si>
  <si>
    <t>Tændstik</t>
  </si>
  <si>
    <t>Eksplosiver og fyrværkeri</t>
  </si>
  <si>
    <t>Anden kemisk eller naturlig varmekilde</t>
  </si>
  <si>
    <t>Eksplosion (Kemisk reaktion)</t>
  </si>
  <si>
    <t>Selvantændelse (Kemisk reaktion)</t>
  </si>
  <si>
    <t>Statisk elektricitet</t>
  </si>
  <si>
    <t>Ledt Varme fra anden brand</t>
  </si>
  <si>
    <t>Andet stearinlys</t>
  </si>
  <si>
    <t>Fakkel til belysning (inkl. petroleum, olie, bioethanol, gas)</t>
  </si>
  <si>
    <t>Fyrfadslys eller andet stearinlys</t>
  </si>
  <si>
    <t>Levende lys uspecificeret</t>
  </si>
  <si>
    <t>Olie- eller petroleumslampe mv.</t>
  </si>
  <si>
    <t>Rispapir lanterne</t>
  </si>
  <si>
    <t>Stearinlys på juletræ/juledekoration/adventskrans</t>
  </si>
  <si>
    <t>Smeltet varmt materiale (metal, glas, slagger fra svejsning, bremseklods)</t>
  </si>
  <si>
    <t>Varme, gnist fra friktion</t>
  </si>
  <si>
    <t>Varme fra ubestemt rygende materiale</t>
  </si>
  <si>
    <t>FørsteMeldingOrdlyd</t>
  </si>
  <si>
    <t>Alarm Gl. Lillebæltsbro/sammenstyrtning</t>
  </si>
  <si>
    <t>AMB-FUH-Ambulance</t>
  </si>
  <si>
    <t>Amoniakudslip</t>
  </si>
  <si>
    <t>Ass.-Alarmeringsplan-iværksæt</t>
  </si>
  <si>
    <t>Ass.-A-sprøjte</t>
  </si>
  <si>
    <t>Ass.-A-sprøjte+drejestige</t>
  </si>
  <si>
    <t>Ass.-A-sprøjte+tankvogn</t>
  </si>
  <si>
    <t>Ass.-Båd</t>
  </si>
  <si>
    <t>Ass.-Drejestige</t>
  </si>
  <si>
    <t>Ass.-Dykker</t>
  </si>
  <si>
    <t>Ass.-Miljø, Trin I</t>
  </si>
  <si>
    <t>Ass.-Miljø, Trin II</t>
  </si>
  <si>
    <t>Ass.-Redning</t>
  </si>
  <si>
    <t>Ass.-Slangetender</t>
  </si>
  <si>
    <t>Ass.-Tankvogn</t>
  </si>
  <si>
    <t>Benzinudslip</t>
  </si>
  <si>
    <t>Brand Andet</t>
  </si>
  <si>
    <t>Brand med tilskadekomst</t>
  </si>
  <si>
    <t>Brandalarm</t>
  </si>
  <si>
    <t>Brand-Bil EL/Brint</t>
  </si>
  <si>
    <t>Brand-Bil i det fri</t>
  </si>
  <si>
    <t>Brand-Bil i P-hus</t>
  </si>
  <si>
    <t>Brand-Bil i P-kælder</t>
  </si>
  <si>
    <t>Brand-Bil under tag</t>
  </si>
  <si>
    <t>Brand-Fly, Militært</t>
  </si>
  <si>
    <t>Brand-Fly, Passagerer</t>
  </si>
  <si>
    <t>Brand-Landbrugsredskab</t>
  </si>
  <si>
    <t>Brand-Lastbil/Bus</t>
  </si>
  <si>
    <t>Brand-Lastbil/Bus El/Brint</t>
  </si>
  <si>
    <t>Brand-MC/Knallert</t>
  </si>
  <si>
    <t>Brand-Mindre Fly, Passagerer</t>
  </si>
  <si>
    <t>Brand-Skib på land/dok</t>
  </si>
  <si>
    <t>Brand-Skib på sø</t>
  </si>
  <si>
    <t>Brand-Skib ved kaj/havnebassin</t>
  </si>
  <si>
    <t>Brand-Større Fly, Passagerer</t>
  </si>
  <si>
    <t>Brand-Tog, Godstog</t>
  </si>
  <si>
    <t>Brand-Tog, Passagertog/Letbane</t>
  </si>
  <si>
    <t>Bygn.brand-Butik</t>
  </si>
  <si>
    <t>Bygn.brand-Carport, fritliggende</t>
  </si>
  <si>
    <t>Bygn.brand-Etageejendom</t>
  </si>
  <si>
    <t>Bygn.brand-Etageejendom-Kælder</t>
  </si>
  <si>
    <t>Bygn.brand-Etageejendom-Lejlighed</t>
  </si>
  <si>
    <t>Bygn.brand-Etageejendom-tag</t>
  </si>
  <si>
    <t>Bygn.brand-Garage, fritliggendde</t>
  </si>
  <si>
    <t>Bygn.brand-Gård</t>
  </si>
  <si>
    <t>Bygn.brand-Gård/fare for dyr</t>
  </si>
  <si>
    <t>Bygn.brand-højhus</t>
  </si>
  <si>
    <t>Bygn.brand-Industribygning</t>
  </si>
  <si>
    <t>Bygn.brand-Industribygning - Særligt objekt</t>
  </si>
  <si>
    <t>Bygn.brand-Institution</t>
  </si>
  <si>
    <t>Bygn.brand-Kolonihavehus</t>
  </si>
  <si>
    <t>Bygn.brand-Lejlighed</t>
  </si>
  <si>
    <t>Bygn.brand-Mindre brand</t>
  </si>
  <si>
    <t>Bygn.brand-Sommerhus</t>
  </si>
  <si>
    <t>Bygn.brand-Udhus/skur o.lign., fritliggende</t>
  </si>
  <si>
    <t>Bygn.brand-Villa/Rækkehus</t>
  </si>
  <si>
    <t>Bål på gade</t>
  </si>
  <si>
    <t>Container i det fri-Brand</t>
  </si>
  <si>
    <t>Container i skur-Brand</t>
  </si>
  <si>
    <t>Container-Mindre brand</t>
  </si>
  <si>
    <t>Defekt gas/el</t>
  </si>
  <si>
    <t>Eftersyn</t>
  </si>
  <si>
    <t>Eksplosion</t>
  </si>
  <si>
    <t>Elevatorulykke</t>
  </si>
  <si>
    <t>EL-instal.-Brand-Anlæg i det fri</t>
  </si>
  <si>
    <t>EL-instal.-Brand-Mindre</t>
  </si>
  <si>
    <t>EL-instal.-Brand-Nedfaldne el-ledninger</t>
  </si>
  <si>
    <t>EL-instal.-Brand-Transformatorstation</t>
  </si>
  <si>
    <t>EL-instal.-Brand-Vindmølle</t>
  </si>
  <si>
    <t>Elulykke</t>
  </si>
  <si>
    <t>Fly - standby 1/sikkerhedslanding</t>
  </si>
  <si>
    <t>Fly - standby 2/sikkerhedslanding</t>
  </si>
  <si>
    <t>Fly - standby 3/sikkerhedslanding</t>
  </si>
  <si>
    <t>Flyulykke-Militært</t>
  </si>
  <si>
    <t>Flyulykke-mindre fly, Passager</t>
  </si>
  <si>
    <t>Flyulykke-Passager</t>
  </si>
  <si>
    <t>Flyulykke-større fly, Passager</t>
  </si>
  <si>
    <t>Forurening Andet</t>
  </si>
  <si>
    <t>Forurening uheld</t>
  </si>
  <si>
    <t>FUH-Bil i vand</t>
  </si>
  <si>
    <t>FUH-Brand i bil</t>
  </si>
  <si>
    <t>FUH-Fastklemt Letbane</t>
  </si>
  <si>
    <t>FUH-Fastklemte BIL</t>
  </si>
  <si>
    <t>FUH-Fastklemte LASTBIL/BUS</t>
  </si>
  <si>
    <t>FUH-Fastklemte/Brandfare BIL</t>
  </si>
  <si>
    <t>FUH-Fastklemte/Brandfare LASTBIL/BUS</t>
  </si>
  <si>
    <t>FUH-Tilskadekomne＞5</t>
  </si>
  <si>
    <t>Gas-BRAND i udsivende gas</t>
  </si>
  <si>
    <t>Gas-Gaslugt - eftersyn</t>
  </si>
  <si>
    <t>Gas-Gaslugt i bygning</t>
  </si>
  <si>
    <t>Gas-Gaslugt i det fri</t>
  </si>
  <si>
    <t>Gas-Ledningsbrud, ej antændt</t>
  </si>
  <si>
    <t>Gasudslip</t>
  </si>
  <si>
    <t>Gasulykke</t>
  </si>
  <si>
    <t>Ikke angivet</t>
  </si>
  <si>
    <t>Ild i bygning</t>
  </si>
  <si>
    <t>Ild i kælder</t>
  </si>
  <si>
    <t>Ild i lejlighed</t>
  </si>
  <si>
    <t>Ild i tag</t>
  </si>
  <si>
    <t>Ild på trappe</t>
  </si>
  <si>
    <t>ISL-Forespørgsel</t>
  </si>
  <si>
    <t>Kemikalieuheld</t>
  </si>
  <si>
    <t>Klorudslip</t>
  </si>
  <si>
    <t>Min. forurening-Kemikalieudslip</t>
  </si>
  <si>
    <t>Min. forurening-Mindre spild</t>
  </si>
  <si>
    <t>Min. forurening-Oliefilm på vand</t>
  </si>
  <si>
    <t>Min. forurening-v/FUH</t>
  </si>
  <si>
    <t>Naturbrand-Halmstak</t>
  </si>
  <si>
    <t>Naturbrand-Hede/Klit</t>
  </si>
  <si>
    <t>Naturbrand-Mark m/Afgrøder</t>
  </si>
  <si>
    <t>Naturbrand-Mark, Høstet</t>
  </si>
  <si>
    <t>Naturbrand-Mindre brand</t>
  </si>
  <si>
    <t>Naturbrand-Skov/Plantage</t>
  </si>
  <si>
    <t>Naturbrand-Skråning/Grøft</t>
  </si>
  <si>
    <t>Oliespild</t>
  </si>
  <si>
    <t>Redn.-Bygning/Højderedning</t>
  </si>
  <si>
    <t>Redn.-Drukneulykke BASSIN</t>
  </si>
  <si>
    <t>Redn.-Drukneulykke Fjord</t>
  </si>
  <si>
    <t>Redn.-Drukneulykke Havet</t>
  </si>
  <si>
    <t>Redn.-Drukneulykke SØER– Å-HAVN</t>
  </si>
  <si>
    <t>Redn.-Drukneulykke, Havet/Fjorde</t>
  </si>
  <si>
    <t>Redn.-Drukneulykke, ikke specificeret</t>
  </si>
  <si>
    <t>Redn.-Fastklemt, Maskine o.l.</t>
  </si>
  <si>
    <t>Redn.-Jord-/Sandskred</t>
  </si>
  <si>
    <t>Redn.-Mast/Højderedning</t>
  </si>
  <si>
    <t>Redn.-Personpåkørsel letbane</t>
  </si>
  <si>
    <t>Redn.-Personpåkørsel Letbane Fastklemte</t>
  </si>
  <si>
    <t>Redn.-Personpåkørsel tog</t>
  </si>
  <si>
    <t>Redn.-Personpåkørsel tog Fastklemte (Person under tog)</t>
  </si>
  <si>
    <t>Redn.-Sammenstyrtning</t>
  </si>
  <si>
    <t>Redn.-Silo/Brønd</t>
  </si>
  <si>
    <t>Redn.-Skrænt</t>
  </si>
  <si>
    <t>Redn.-Tilskadekomne＞5</t>
  </si>
  <si>
    <t>Redning Andet</t>
  </si>
  <si>
    <t>Redning Vand</t>
  </si>
  <si>
    <t>Røg fra Butik</t>
  </si>
  <si>
    <t>Røg fra bygning</t>
  </si>
  <si>
    <t>Røg fra Carport, fritliggende</t>
  </si>
  <si>
    <t>Røg fra Etageejendom</t>
  </si>
  <si>
    <t>Røg fra garage fritliggende</t>
  </si>
  <si>
    <t>Røg fra Gård</t>
  </si>
  <si>
    <t>Røg fra gård/fare for dyr</t>
  </si>
  <si>
    <t>Røg fra Industribygning</t>
  </si>
  <si>
    <t>Røg fra Institution</t>
  </si>
  <si>
    <t>Røg fra Kolonihavehus</t>
  </si>
  <si>
    <t>Røg fra kælder</t>
  </si>
  <si>
    <t>Røg fra Lejlighed</t>
  </si>
  <si>
    <t>Røg fra Mindre brand</t>
  </si>
  <si>
    <t>Røg fra Sommerhus</t>
  </si>
  <si>
    <t>Røg fra tag</t>
  </si>
  <si>
    <t>Røg fra trappe</t>
  </si>
  <si>
    <t>Røg fra Udhus, fritliggende</t>
  </si>
  <si>
    <t>Røg fra Villa/Rækkehus</t>
  </si>
  <si>
    <t>Skibsulykke</t>
  </si>
  <si>
    <t>Skorst.brand-Eftersyn</t>
  </si>
  <si>
    <t>Skorst.brand-Hårdt tag</t>
  </si>
  <si>
    <t>Skorst.brand-Stråtag</t>
  </si>
  <si>
    <t>Skraldespand i det fri-Brand</t>
  </si>
  <si>
    <t>Springtæppe</t>
  </si>
  <si>
    <t>Spuling af gade</t>
  </si>
  <si>
    <t>Str. forurening-Ammoniakudslip</t>
  </si>
  <si>
    <t>Str. forurening-Benzinudslip</t>
  </si>
  <si>
    <t>Str. forurening-Kemikalieudslip</t>
  </si>
  <si>
    <t>Str. forurening-Olieudslip</t>
  </si>
  <si>
    <t>Str.forurening-Gylleudslip</t>
  </si>
  <si>
    <t>Større affaldsoplag i det fri-Brand mere end 200 m2</t>
  </si>
  <si>
    <t>Terror</t>
  </si>
  <si>
    <t>Togulykke-Gods</t>
  </si>
  <si>
    <t>Togulykke-Passager</t>
  </si>
  <si>
    <t>Trafikulykke</t>
  </si>
  <si>
    <t>GeneriskMelding</t>
  </si>
  <si>
    <t>Brand -andet</t>
  </si>
  <si>
    <t>Container/affald (brand)</t>
  </si>
  <si>
    <t>El-installationer (brand)</t>
  </si>
  <si>
    <t>Gas (brand)</t>
  </si>
  <si>
    <t>Transportmidler (brand)</t>
  </si>
  <si>
    <t>Fly-standby</t>
  </si>
  <si>
    <t>Flyulykke</t>
  </si>
  <si>
    <t>Togulykke</t>
  </si>
  <si>
    <t>Assistance til igangværende indsats</t>
  </si>
  <si>
    <t>Skorstensbrand</t>
  </si>
  <si>
    <t>Forurening</t>
  </si>
  <si>
    <t>Mindre forurening</t>
  </si>
  <si>
    <t>Større forurening</t>
  </si>
  <si>
    <t>FUH-Færdselsuheld</t>
  </si>
  <si>
    <t>Naturbrand</t>
  </si>
  <si>
    <t>Gas (Lugt/udsivning)</t>
  </si>
  <si>
    <t>Redn.-Drukneulykke</t>
  </si>
  <si>
    <t>Vejrligsulykke</t>
  </si>
  <si>
    <t>Hændelsesplacering</t>
  </si>
  <si>
    <t>Objekt</t>
  </si>
  <si>
    <t>OpgaveHvadUdført</t>
  </si>
  <si>
    <t>Andre opgaver,Aflivning mv. af dyrebesætninger</t>
  </si>
  <si>
    <t>Andre opgaver,Afspærring</t>
  </si>
  <si>
    <t>Andre opgaver,Andre kommunale opgaver</t>
  </si>
  <si>
    <t>Andre opgaver,Andre opgaver (andet)</t>
  </si>
  <si>
    <t>Andre opgaver,Belysning</t>
  </si>
  <si>
    <t>Andre opgaver,"Besøg af USA's udenrigsminister, juni 2016"</t>
  </si>
  <si>
    <t>Andre opgaver,Bevissikring</t>
  </si>
  <si>
    <t>Andre opgaver,Biologisk smittefare</t>
  </si>
  <si>
    <t>Andre opgaver,Drikkevandsforsyning</t>
  </si>
  <si>
    <t>Andre opgaver,Eftersyn</t>
  </si>
  <si>
    <t>Andre opgaver,Eftersøgning</t>
  </si>
  <si>
    <t>Andre opgaver,Eftersøgning (koster/ting)</t>
  </si>
  <si>
    <t>Andre opgaver,Facilitetsetablering</t>
  </si>
  <si>
    <t>Andre opgaver,Folkemødet 2016</t>
  </si>
  <si>
    <t>Andre opgaver,Gerningsstedsundersøgelse</t>
  </si>
  <si>
    <t>Andre opgaver,Indkvartering og forplejning</t>
  </si>
  <si>
    <t>Andre opgaver,Kommunikationsstøtte</t>
  </si>
  <si>
    <t>Andre opgaver,Ledelsesstøtte</t>
  </si>
  <si>
    <t>Andre opgaver,Løfteopgave</t>
  </si>
  <si>
    <t>Andre opgaver,Nødstrømsforsyning</t>
  </si>
  <si>
    <t>Andre opgaver,Opsamling (andet)</t>
  </si>
  <si>
    <t>Andre opgaver,Rydning (andet)</t>
  </si>
  <si>
    <t>Andre opgaver,Standby på anden brandstation</t>
  </si>
  <si>
    <t>Andre opgaver,Standby ved sikkerhedslanding fly</t>
  </si>
  <si>
    <t>Andre opgaver,Transport</t>
  </si>
  <si>
    <t>Andre opgaver,Uoplyst</t>
  </si>
  <si>
    <t>Brandopgaver,Afdækning</t>
  </si>
  <si>
    <t>Brandopgaver,Afspærring</t>
  </si>
  <si>
    <t>Brandopgaver,Afstivning</t>
  </si>
  <si>
    <t>Brandopgaver,Anden brandopgave</t>
  </si>
  <si>
    <t>Brandopgaver,Andre brandopgaver</t>
  </si>
  <si>
    <t>Brandopgaver,Belysning</t>
  </si>
  <si>
    <t>Brandopgaver,Bevissikring</t>
  </si>
  <si>
    <t>Brandopgaver,"Brand, Fredericia havn 040216"</t>
  </si>
  <si>
    <t>Brandopgaver,Brandslukning</t>
  </si>
  <si>
    <t>Brandopgaver,Brandvagt med/uden køretøj</t>
  </si>
  <si>
    <t>Brandopgaver,Eftersyn</t>
  </si>
  <si>
    <t>Brandopgaver,Fyldning af trykluftsflasker</t>
  </si>
  <si>
    <t>Brandopgaver,Rydning</t>
  </si>
  <si>
    <t>Brandopgaver,Standby</t>
  </si>
  <si>
    <t>Brandopgaver,Vandforsyning</t>
  </si>
  <si>
    <t>Brandopgaver,Ventilation</t>
  </si>
  <si>
    <t>CBRNE opgaver (miljøuheld),Afdækning</t>
  </si>
  <si>
    <t>CBRNE opgaver (miljøuheld),Afspærring</t>
  </si>
  <si>
    <t>CBRNE opgaver (miljøuheld),CBRNE Ikke specificeret</t>
  </si>
  <si>
    <t>CBRNE opgaver (miljøuheld),Drikkevandsforsyning</t>
  </si>
  <si>
    <t>CBRNE opgaver (miljøuheld),Fugleinfluenza 2016</t>
  </si>
  <si>
    <t>CBRNE opgaver (miljøuheld),Fyldning af trykluftsflasker</t>
  </si>
  <si>
    <t>CBRNE opgaver (miljøuheld),Gasrensning</t>
  </si>
  <si>
    <t>CBRNE opgaver (miljøuheld),Hindring af biologisk smittefare (opsamling af dyr m.v.)</t>
  </si>
  <si>
    <t>CBRNE opgaver (miljøuheld),Håndtering af ilanddrevne tromler</t>
  </si>
  <si>
    <t>CBRNE opgaver (miljøuheld),Inddæmning (sandsække mv.)</t>
  </si>
  <si>
    <t>CBRNE opgaver (miljøuheld),Kemisk analyse</t>
  </si>
  <si>
    <t>CBRNE opgaver (miljøuheld),Måling</t>
  </si>
  <si>
    <t>CBRNE opgaver (miljøuheld),Opsamling af stof</t>
  </si>
  <si>
    <t>CBRNE opgaver (miljøuheld),Prøvetagning</t>
  </si>
  <si>
    <t>CBRNE opgaver (miljøuheld),Rensning og/eller dekontamindering</t>
  </si>
  <si>
    <t>CBRNE opgaver (miljøuheld),Rådgivning (akut)</t>
  </si>
  <si>
    <t>CBRNE opgaver (miljøuheld),Sporing</t>
  </si>
  <si>
    <t>CBRNE opgaver (miljøuheld),Spuling af vejbane o. lign. (miljøhensyn)</t>
  </si>
  <si>
    <t>CBRNE opgaver (miljøuheld),Standby</t>
  </si>
  <si>
    <t>CBRNE opgaver (miljøuheld),Ventilation</t>
  </si>
  <si>
    <t>Færdselsuheld (opgaver - andet),Andre færdselsuheld (opgaver - andet)</t>
  </si>
  <si>
    <t>Færdselsuheld (opgaver - andet),Belysning</t>
  </si>
  <si>
    <t>Færdselsuheld (opgaver - andet),Bevissikring</t>
  </si>
  <si>
    <t>Færdselsuheld (opgaver - andet),Fyldning af trykluftsflasker</t>
  </si>
  <si>
    <t>Færdselsuheld (opgaver - andet),Færdselsuheld Ikke specificeret</t>
  </si>
  <si>
    <t>Færdselsuheld (opgaver - andet),Hindring af biologisk smittefare (opsamling af dyr m.v.)</t>
  </si>
  <si>
    <t>Færdselsuheld (opgaver - andet),Oprydning/spuling af vejbane</t>
  </si>
  <si>
    <t>Færdselsuheld (opgaver - andet),Rensning og/eller dekontamindering</t>
  </si>
  <si>
    <t>Færdselsuheld (opgaver - andet),Sikring af skadested</t>
  </si>
  <si>
    <t>Færdselsuheld (opgaver - andet),Spuling af vejbane (miljøhensyn)</t>
  </si>
  <si>
    <t>Færdselsuheld (opgaver - andet),Spuling af vejbane (oprydning)</t>
  </si>
  <si>
    <t>Færdselsuheld (opgaver - andet),Standby</t>
  </si>
  <si>
    <t>Internationale opgaver,Ekspertudsendelse</t>
  </si>
  <si>
    <t>Internationale opgaver,International Ikke specificeret</t>
  </si>
  <si>
    <t>Internationale opgaver,Kirurgi og almen medicin</t>
  </si>
  <si>
    <t>Internationale opgaver,Logistikstøtte</t>
  </si>
  <si>
    <t>Internationale opgaver,Vandrensning</t>
  </si>
  <si>
    <t>Overhængende fare for brand (opgaver),Afspærring</t>
  </si>
  <si>
    <t>Overhængende fare for brand (opgaver),Belysning</t>
  </si>
  <si>
    <t>Overhængende fare for brand (opgaver),Bevissikring</t>
  </si>
  <si>
    <t>Overhængende fare for brand (opgaver),Eftersyn/ventilation</t>
  </si>
  <si>
    <t>Overhængende fare for brand (opgaver),Hindring af brandudbredelse f.eks. skumudlægning</t>
  </si>
  <si>
    <t>Overhængende fare for brand (opgaver),Overhængende fare Ikke specificeret</t>
  </si>
  <si>
    <t>Overhængende fare for brand (opgaver),Standby</t>
  </si>
  <si>
    <t>Overhængende fare for brand (opgaver),Standby ved sikkerhedslanding fly</t>
  </si>
  <si>
    <t>Overhængende fare for brand (opgaver),Udlægning af slanger</t>
  </si>
  <si>
    <t>Redningsopgaver,Afdækning</t>
  </si>
  <si>
    <t>Redningsopgaver,Afspærring</t>
  </si>
  <si>
    <t>Redningsopgaver,Afstivning</t>
  </si>
  <si>
    <t>Redningsopgaver,Belysning</t>
  </si>
  <si>
    <t>Redningsopgaver,Dyreredning</t>
  </si>
  <si>
    <t>Redningsopgaver,Eftersøgning af personer</t>
  </si>
  <si>
    <t>Redningsopgaver,Evakuering</t>
  </si>
  <si>
    <t>Redningsopgaver,Frigørelse</t>
  </si>
  <si>
    <t>Redningsopgaver,Løfteopgave/bjærgning</t>
  </si>
  <si>
    <t>Redningsopgaver,Personredning</t>
  </si>
  <si>
    <t>Redningsopgaver,Redning ikke specificeret</t>
  </si>
  <si>
    <t>Redningsopgaver,Standby</t>
  </si>
  <si>
    <t>Redningsopgaver,Værdiredning</t>
  </si>
  <si>
    <t>Vejrligsopgaver,Afdækning</t>
  </si>
  <si>
    <t>Vejrligsopgaver,Afspærring</t>
  </si>
  <si>
    <t>Vejrligsopgaver,Afstivning</t>
  </si>
  <si>
    <t>Vejrligsopgaver,Andre oversvømmelse (opgaver)</t>
  </si>
  <si>
    <t>Vejrligsopgaver,Andre snefald (opgaver)</t>
  </si>
  <si>
    <t>Vejrligsopgaver,Andre storm/orkan (opgaver)</t>
  </si>
  <si>
    <t>Vejrligsopgaver,Belysning</t>
  </si>
  <si>
    <t>Vejrligsopgaver,"Forhøjet vandstand, januar 2017"</t>
  </si>
  <si>
    <t>Vejrligsopgaver,Frigørelse</t>
  </si>
  <si>
    <t>Vejrligsopgaver,Inddæmning (sandsække mv.)</t>
  </si>
  <si>
    <t>Vejrligsopgaver,Lænsning</t>
  </si>
  <si>
    <t>Vejrligsopgaver,"Oversvømmelse, Julen 2015"</t>
  </si>
  <si>
    <t>Vejrligsopgaver,"Oversvømmelse, URD (december 2016)"</t>
  </si>
  <si>
    <t>Vejrligsopgaver,"Oversvømmelsesopgaver), ikke specificeret"</t>
  </si>
  <si>
    <t>Vejrligsopgaver,Rydning</t>
  </si>
  <si>
    <t>Vejrligsopgaver,"Snefald (opgaver), ikke specificeret"</t>
  </si>
  <si>
    <t>Vejrligsopgaver,"Storm/orkan (opgaver), ikke specificeret"</t>
  </si>
  <si>
    <t>Vejrligsopgaver,Transport</t>
  </si>
  <si>
    <t>Vejrligsopgaver,Transport (livsvigtig)</t>
  </si>
  <si>
    <t>Vejrligsopgaver,Transport (Service)</t>
  </si>
  <si>
    <t>Vejrligsopgaver,Vejrlig Ikke specificeret</t>
  </si>
  <si>
    <t>PersonOpgaveType</t>
  </si>
  <si>
    <t>Aflyst</t>
  </si>
  <si>
    <t>Ikke mødt</t>
  </si>
  <si>
    <t>Ikke oplyst</t>
  </si>
  <si>
    <t>Indsat</t>
  </si>
  <si>
    <t>Mødt på skadested</t>
  </si>
  <si>
    <t>Mødt på station</t>
  </si>
  <si>
    <t>Radiovagt</t>
  </si>
  <si>
    <t>PersonStilling</t>
  </si>
  <si>
    <t>Beredskabsassistent</t>
  </si>
  <si>
    <t>Beredskabsassistent (VPL)</t>
  </si>
  <si>
    <t>Beredskabschef</t>
  </si>
  <si>
    <t>Beredskabsdirektør</t>
  </si>
  <si>
    <t>Beredskabsinspektør</t>
  </si>
  <si>
    <t>Beredskabsmester</t>
  </si>
  <si>
    <t>Brandchef</t>
  </si>
  <si>
    <t>Brandinspektør</t>
  </si>
  <si>
    <t>Brandmand</t>
  </si>
  <si>
    <t>Brandmester</t>
  </si>
  <si>
    <t>Brigadechef</t>
  </si>
  <si>
    <t>Holdleder</t>
  </si>
  <si>
    <t>Indsatsleder</t>
  </si>
  <si>
    <t>Kolonnechef</t>
  </si>
  <si>
    <t>Konstabel</t>
  </si>
  <si>
    <t>Korpsmester</t>
  </si>
  <si>
    <t>Menig</t>
  </si>
  <si>
    <t>Mester (R)</t>
  </si>
  <si>
    <t>Områdeleder</t>
  </si>
  <si>
    <t>Overbrandmester</t>
  </si>
  <si>
    <t>Redder</t>
  </si>
  <si>
    <t>Sektionschef</t>
  </si>
  <si>
    <t>Sektionsleder</t>
  </si>
  <si>
    <t>Stationsleder</t>
  </si>
  <si>
    <t>Udrykningsleder</t>
  </si>
  <si>
    <t>Underbrandmester</t>
  </si>
  <si>
    <t>Viceberedskabschef</t>
  </si>
  <si>
    <t>Viceberedskabsdirektør</t>
  </si>
  <si>
    <t>Viceberedskabsinspektør</t>
  </si>
  <si>
    <t>Viceberedskabsmester</t>
  </si>
  <si>
    <t>Vicebrandchef</t>
  </si>
  <si>
    <t>Vicebrandinspektør</t>
  </si>
  <si>
    <t>Værnepligtig</t>
  </si>
  <si>
    <t>Værnepligtig, Menig Gruppefører</t>
  </si>
  <si>
    <t>Bygningens flugtveje</t>
  </si>
  <si>
    <t>Drejestige/redningslift/kran</t>
  </si>
  <si>
    <t>Dykning</t>
  </si>
  <si>
    <t>Frigørelse andet</t>
  </si>
  <si>
    <t>Frigørelse ved færdselsuheld (fysisk fastklemt)</t>
  </si>
  <si>
    <t>Frigørelse ved færdselsuheld (teknisk fastklemt)</t>
  </si>
  <si>
    <t>Håndstige</t>
  </si>
  <si>
    <t>Nødflytning</t>
  </si>
  <si>
    <t>Overfladeredning (båd/strand/sø)</t>
  </si>
  <si>
    <t>Reb/tov/ (nedfiring)</t>
  </si>
  <si>
    <t>Reb/tov/ (ophaling)</t>
  </si>
  <si>
    <t>Springpude/tæppe</t>
  </si>
  <si>
    <t>Andre internationale rekvirenter</t>
  </si>
  <si>
    <t>Andre nationale rekvirenter</t>
  </si>
  <si>
    <t>Bilateral international hjælp</t>
  </si>
  <si>
    <t>EU</t>
  </si>
  <si>
    <t>Falck (B-lov §8)</t>
  </si>
  <si>
    <t>FN</t>
  </si>
  <si>
    <t>Forsvaret</t>
  </si>
  <si>
    <t>Fødevarestyrelsen/Fødevareregion</t>
  </si>
  <si>
    <t>IHP</t>
  </si>
  <si>
    <t>Internationalt Beredskab</t>
  </si>
  <si>
    <t>Kemisk Beredskab</t>
  </si>
  <si>
    <t>Kommunalt Redningsberedskab</t>
  </si>
  <si>
    <t>Kommune (§8 BL)</t>
  </si>
  <si>
    <t>Lægemiddelstyrelsen</t>
  </si>
  <si>
    <t>NATO</t>
  </si>
  <si>
    <t>Nukleart Beredskab</t>
  </si>
  <si>
    <t>Politiet</t>
  </si>
  <si>
    <t>Røde kors</t>
  </si>
  <si>
    <t>Skat</t>
  </si>
  <si>
    <t>Statsligt beredskabscenter</t>
  </si>
  <si>
    <t>SikringDetektorType</t>
  </si>
  <si>
    <t>Alarmtryk</t>
  </si>
  <si>
    <t>Aspirationsdetektor</t>
  </si>
  <si>
    <t>Beamdetektorer (linjedetektor)</t>
  </si>
  <si>
    <t>Flammedetektor</t>
  </si>
  <si>
    <t>Ionrøgdetektor</t>
  </si>
  <si>
    <t>Kuliltedetektor</t>
  </si>
  <si>
    <t>Multifunktions detektor</t>
  </si>
  <si>
    <t>Optisk røgdetektor</t>
  </si>
  <si>
    <t>Pressostat</t>
  </si>
  <si>
    <t>Sprinklerdyse</t>
  </si>
  <si>
    <t>Termodetektor</t>
  </si>
  <si>
    <t>SikringUdløstÅrsag</t>
  </si>
  <si>
    <t>Bad (damp)</t>
  </si>
  <si>
    <t>Fejltryk</t>
  </si>
  <si>
    <t>Fyrværkeri</t>
  </si>
  <si>
    <t>Hærværk</t>
  </si>
  <si>
    <t>Håndværksarbejde (damp/gnist/støv)</t>
  </si>
  <si>
    <t>Lyn</t>
  </si>
  <si>
    <t>Madlavning</t>
  </si>
  <si>
    <t>Pejs/brændeovn</t>
  </si>
  <si>
    <t>Rengøring (damp)</t>
  </si>
  <si>
    <t>Rygning</t>
  </si>
  <si>
    <t>Stearinlys</t>
  </si>
  <si>
    <t>Stød/beskadigelse</t>
  </si>
  <si>
    <t>Støv (snavs)</t>
  </si>
  <si>
    <t>Teknisk fejl</t>
  </si>
  <si>
    <t>Trykfald forsyningsledning (AVS)</t>
  </si>
  <si>
    <t>Vand (fugt)</t>
  </si>
  <si>
    <t>SpecielMaterialeType</t>
  </si>
  <si>
    <t>Andet materiel,Andet</t>
  </si>
  <si>
    <t>Andet materiel,Drone</t>
  </si>
  <si>
    <t>Andet materiel,Dørforceringsværktøj</t>
  </si>
  <si>
    <t>Andet materiel,Højtrykskompressor (mobil fyldestation)</t>
  </si>
  <si>
    <t>Andet materiel,UGV (Ubemandet køretøj)</t>
  </si>
  <si>
    <t>Brandslukningsmateriel,1 CAFS-rør</t>
  </si>
  <si>
    <t>Brandslukningsmateriel,1 Skæreslukker</t>
  </si>
  <si>
    <t>Brandslukningsmateriel,1 Tågesøm</t>
  </si>
  <si>
    <t>Brandslukningsmateriel,2 CAFS-rør</t>
  </si>
  <si>
    <t>Brandslukningsmateriel,2 Skæreslukkere</t>
  </si>
  <si>
    <t>Brandslukningsmateriel,2 Tågesøm</t>
  </si>
  <si>
    <t>Brandslukningsmateriel,Mere end 2 CAFS-rør</t>
  </si>
  <si>
    <t>Brandslukningsmateriel,Mere end 2 skæreslukkere</t>
  </si>
  <si>
    <t>Brandslukningsmateriel,Mere end 2 tågesøm</t>
  </si>
  <si>
    <t>Brandslukningsmateriel,Overtryksventilator</t>
  </si>
  <si>
    <t>Brandslukningsmateriel,Pulverkanoner</t>
  </si>
  <si>
    <t>Brandslukningsmateriel,Skumvæskedepoter</t>
  </si>
  <si>
    <t>Brandslukningsmateriel,Termisk kamera</t>
  </si>
  <si>
    <t>CBRNE-materiel,"Flydespærring, hav"</t>
  </si>
  <si>
    <t>CBRNE-materiel,"Flydespærring, kyst"</t>
  </si>
  <si>
    <t>CBRNE-materiel,"Flydespærring, åer"</t>
  </si>
  <si>
    <t>CBRNE-materiel,Gasser</t>
  </si>
  <si>
    <t>CBRNE-materiel,Kemikalieindsatsdragter</t>
  </si>
  <si>
    <t>CBRNE-materiel,Kemikalier</t>
  </si>
  <si>
    <t>CBRNE-materiel,Radioaktivitet</t>
  </si>
  <si>
    <t>CBRNE-materiel,Spagnumspreder</t>
  </si>
  <si>
    <t>Internationale missioner (Materiel),Base Camp Light</t>
  </si>
  <si>
    <t>Internationale missioner (Materiel),"Base Camp Light, USAR-setup"</t>
  </si>
  <si>
    <t>Internationale missioner (Materiel),Base Camp Medium</t>
  </si>
  <si>
    <t>Internationale missioner (Materiel),"Base Camp, USAR-setup"</t>
  </si>
  <si>
    <t>Internationale missioner (Materiel),Basecamp</t>
  </si>
  <si>
    <t>Internationale missioner (Materiel),"Danish Emergency Mobile Hospital, (Advanced Medical Post – Mobile)"</t>
  </si>
  <si>
    <t>Internationale missioner (Materiel),"Danish Emergency Mobile Hospital, (Advanced Medical Post – Surgery)"</t>
  </si>
  <si>
    <t>Internationale missioner (Materiel),"HAZMAT, Detektion/Prøvetagning"</t>
  </si>
  <si>
    <t>Internationale missioner (Materiel),"HAZMAT, Personlig beskyttelse"</t>
  </si>
  <si>
    <t>Internationale missioner (Materiel),"HAZMAT, Rens/Dekontaminering"</t>
  </si>
  <si>
    <t>Internationale missioner (Materiel),"Logistik, Brændstof"</t>
  </si>
  <si>
    <t>Internationale missioner (Materiel),"Logistik, Lager"</t>
  </si>
  <si>
    <t>Internationale missioner (Materiel),"Logistik, Værktøj"</t>
  </si>
  <si>
    <t>Internationale missioner (Materiel),"Management, Codan"</t>
  </si>
  <si>
    <t>Internationale missioner (Materiel),"Management, Mission kit"</t>
  </si>
  <si>
    <t>Internationale missioner (Materiel),"Management, Office"</t>
  </si>
  <si>
    <t>Internationale missioner (Materiel),"Management, Team Leader Kuffert"</t>
  </si>
  <si>
    <t>Internationale missioner (Materiel),"Management, VHF"</t>
  </si>
  <si>
    <t>Internationale missioner (Materiel),"Management, VSAT"</t>
  </si>
  <si>
    <t>Internationale missioner (Materiel),"Medical Trauma Care Unit, (Advanced Medical Post)"</t>
  </si>
  <si>
    <t>Internationale missioner (Materiel),"USAR-materiel, Heavy"</t>
  </si>
  <si>
    <t>Internationale missioner (Materiel),"USAR-materiel, Medium"</t>
  </si>
  <si>
    <t>Internationale missioner (Materiel),"Vandrens, Ferskvand"</t>
  </si>
  <si>
    <t>Internationale missioner (Materiel),"Workshop, El"</t>
  </si>
  <si>
    <t>Internationale missioner (Materiel),"Workshop, Lillevogn"</t>
  </si>
  <si>
    <t>Internationale missioner (Materiel),"Workshop, Storvogn"</t>
  </si>
  <si>
    <t>Redningsmateriel,Afstivning</t>
  </si>
  <si>
    <t>Redningsmateriel,Alm. Frigørelsesværktøj</t>
  </si>
  <si>
    <t>Redningsmateriel,Brøndredningsudstyr</t>
  </si>
  <si>
    <t>Redningsmateriel,Gennembrydning</t>
  </si>
  <si>
    <t>Redningsmateriel,Højderedningsudstyr (klinter/skrænter)</t>
  </si>
  <si>
    <t>Redningsmateriel,Højderedningsudstyr (store højder)</t>
  </si>
  <si>
    <t>Redningsmateriel,Kæderedningsudstyr</t>
  </si>
  <si>
    <t>Redningsmateriel,Springtæppe/springpude</t>
  </si>
  <si>
    <t>Redningsmateriel,Tungt frigørelsesværktøj</t>
  </si>
  <si>
    <t>Redningsmateriel,Udstyr fra redningskran</t>
  </si>
  <si>
    <t>Redningsmateriel,Udstyr til overfladeredning</t>
  </si>
  <si>
    <t>Redningsmateriel,Udstyr til vanddykning</t>
  </si>
  <si>
    <t>Vejrlig (materiel),Inddæmningsmateriel</t>
  </si>
  <si>
    <t>Vejrlig (materiel),Lænsepumper/dykpumper</t>
  </si>
  <si>
    <t>Bygning,Andet (bygning),Andet</t>
  </si>
  <si>
    <t>Ikke-bygning (åbne arealer),Andet åbent areal,Andet åbent areal</t>
  </si>
  <si>
    <t>Ikke-bygning (åbne arealer),Andet åbent areal,"Biografer, biblioteker, idrætshaller, kirker, diskoteker, teatre, garageanlæg i forbindelse med butikscentre (ikke bygning)"</t>
  </si>
  <si>
    <t>Ikke-bygning (åbne arealer),Andet åbent areal,"Bygning til anden institution, herunder kaserne, fængsel o. lign. (ikke bygning)"</t>
  </si>
  <si>
    <t>Ikke-bygning (åbne arealer),Andet åbent areal,Døgnistitution (Hjem for psykisk syge stofmisbrugere handicappede mm.) (ikke bygning)</t>
  </si>
  <si>
    <t>Ikke-bygning (åbne arealer),Andet åbent areal,Flygtninge/asylcenter (ikke bygning)</t>
  </si>
  <si>
    <t>Ikke-bygning (åbne arealer),Andet åbent areal,"Forsamlingslokaler, kantiner, selskabslokaler, møderum, koncertsale, udstillingslokaler og andre lign. rum (ikke bygning)"</t>
  </si>
  <si>
    <t>Ikke-bygning (åbne arealer),Andet åbent areal,Grønt område/sportsareal o. lign.</t>
  </si>
  <si>
    <t>Ikke-bygning (åbne arealer),Andet åbent areal,Gårdsplads/baggård</t>
  </si>
  <si>
    <t>Ikke-bygning (åbne arealer),Andet åbent areal,Handel og Reparation (ikke bygning)</t>
  </si>
  <si>
    <t>Ikke-bygning (åbne arealer),Andet åbent areal,Have/privat indkørsel o. lign.</t>
  </si>
  <si>
    <t>Ikke-bygning (åbne arealer),Andet åbent areal,"Hospital, sygehus, fødeklinik o. lign. (ikke bygning)"</t>
  </si>
  <si>
    <t>Ikke-bygning (åbne arealer),Andet åbent areal,Hotel og Restauration (ikke bygning)</t>
  </si>
  <si>
    <t>Ikke-bygning (åbne arealer),Andet åbent areal,Kirkegård</t>
  </si>
  <si>
    <t>Ikke-bygning (åbne arealer),Andet åbent areal,Kontorer (ikke bygning)</t>
  </si>
  <si>
    <t>Ikke-bygning (åbne arealer),Andet åbent areal,Oplagrings- og pakhusvirksomhed (ikke bygning)</t>
  </si>
  <si>
    <t>Ikke-bygning (åbne arealer),Andet åbent areal,Park</t>
  </si>
  <si>
    <t>Ikke-bygning (åbne arealer),Andet åbent areal,Plads/torv o. lign.</t>
  </si>
  <si>
    <t>Ikke-bygning (åbne arealer),Andet åbent areal,Plejehjem/ældrebolig/beskyttet bolig (ikke bygning)</t>
  </si>
  <si>
    <t>Ikke-bygning (åbne arealer),Andet åbent areal,Rensningsanlæg (ikke bygning)</t>
  </si>
  <si>
    <t>Ikke-bygning (åbne arealer),Andet åbent areal,Skolegård/skoleareal/legeplads</t>
  </si>
  <si>
    <t>Ikke-bygning (åbne arealer),Andet åbent areal,Vuggestuer/børnehaver (ikke bygning)</t>
  </si>
  <si>
    <t>Ikke-bygning (åbne arealer),Andet åbent areal,Øvrig Erhverv (Ikke bygning)</t>
  </si>
  <si>
    <t>Bygning,Bygningsafsnit til dagophold,Avls- og driftbygninger</t>
  </si>
  <si>
    <t>Bygning,Bygningsafsnit til dagophold,Carporte</t>
  </si>
  <si>
    <t>Bygning,Bygningsafsnit til dagophold,Garageanlæg i én eller i flere etager</t>
  </si>
  <si>
    <t>Bygning,Bygningsafsnit til dagophold,Garager</t>
  </si>
  <si>
    <t>Bygning,Bygningsafsnit til dagophold,Industri- og lagerbygninger</t>
  </si>
  <si>
    <t>Bygning,Bygningsafsnit til dagophold,Kontorer</t>
  </si>
  <si>
    <t>Bygning,Bygningsafsnit til dagophold,Lade/stald</t>
  </si>
  <si>
    <t>Bygning,Bygningsafsnit til dagophold,Oplagrings- og pakhusvirksomhed</t>
  </si>
  <si>
    <t>Bygning,Bygningsafsnit til dagophold,Rensningsanlæg</t>
  </si>
  <si>
    <t>Bygning,Bygningsafsnit til dagophold,Teknikhuse til elektroniske kommunikationsnet og tjenester</t>
  </si>
  <si>
    <t>Bygning,Bygningsafsnit til dagophold,"Udhuse, drivhuse"</t>
  </si>
  <si>
    <t>Bygning,Bygningsafsnit til dagophold,Øvrig Erhverv</t>
  </si>
  <si>
    <t>Bygning,Bygningsafsnit til dagophold for mange personer,"Biografer, biblioteker, idrætshaller, kirker, diskoteker, teatre, garageanlæg i forbindelse med butikscentre"</t>
  </si>
  <si>
    <t>Bygning,Bygningsafsnit til dagophold for mange personer,Butikker</t>
  </si>
  <si>
    <t>Bygning,Bygningsafsnit til dagophold for mange personer,"Forsamlingslokaler, kantiner, selskabslokaler, møderum, koncertsale, udstillingslokaler og andre lign. rum"</t>
  </si>
  <si>
    <t>Bygning,Bygningsafsnit til dagophold for mange personer,Handel og Reparation</t>
  </si>
  <si>
    <t>Bygning,Bygningsafsnit til dagophold for mange personer,Hotel og Restauration</t>
  </si>
  <si>
    <t>Bygning,Bygningsafsnit til dagophold for mange personer,Restaurationer</t>
  </si>
  <si>
    <t>Bygning,Bygningsafsnit til dagophold for mange personer,"Skole, fritidshjem"</t>
  </si>
  <si>
    <t>Bygning,Bygningsafsnit til dagophold for mange personer,Togstation</t>
  </si>
  <si>
    <t>Bygning,Bygningsafsnit til dagophold med få personer,Dagcentre o. lign.</t>
  </si>
  <si>
    <t>Bygning,Bygningsafsnit til dagophold med få personer,"Mindre butikker, kiosk o. lign."</t>
  </si>
  <si>
    <t>Bygning,Bygningsafsnit til dagophold med få personer,"Skole, fritidshjem"</t>
  </si>
  <si>
    <t>Bygning,Bygningsafsnit til dagophold og natophold,Hoteller</t>
  </si>
  <si>
    <t>Bygning,Bygningsafsnit til dagophold og natophold,"Vandrerhjem, kroer, pensionater, kollegier, efterskoler"</t>
  </si>
  <si>
    <t>Bygning,Bygningsafsnit til dagophold og natophold (pleje),"Bygning til anden institution, herunder kaserne, fængsel o. lign."</t>
  </si>
  <si>
    <t>Bygning,Bygningsafsnit til dagophold og natophold (pleje),"Daginstitution (Hjem for psykisk syge, stofmisbrugere, handicappede mm.)"</t>
  </si>
  <si>
    <t>Bygning,Bygningsafsnit til dagophold og natophold (pleje),"Døgninstitution (Hjem for psykisk syge, stofmisbrugere, handicappede mm.)"</t>
  </si>
  <si>
    <t>Bygning,Bygningsafsnit til dagophold og natophold (pleje),Flygtninge/asylcenter</t>
  </si>
  <si>
    <t>Bygning,Bygningsafsnit til dagophold og natophold (pleje),"Hospital, sygehus, fødeklinik o. lign."</t>
  </si>
  <si>
    <t>Bygning,Bygningsafsnit til dagophold og natophold (pleje),Plejehjem</t>
  </si>
  <si>
    <t>Bygning,Bygningsafsnit til dagophold og natophold (pleje),Vuggestuer/børnehaver</t>
  </si>
  <si>
    <t>Bygning,Bygningsafsnit til dagophold og natophold (pleje),Ældrebolig/beskyttet bolig</t>
  </si>
  <si>
    <t>Bygning,Bygningsafsnit til natophold,Enfamiliehuse</t>
  </si>
  <si>
    <t>Bygning,Bygningsafsnit til natophold,Etageboliger</t>
  </si>
  <si>
    <t>Bygning,Bygningsafsnit til natophold,Kolonihavehus</t>
  </si>
  <si>
    <t>Bygning,Bygningsafsnit til natophold,"Række-, Kæde-, gruppe eller dobbelthus"</t>
  </si>
  <si>
    <t>Bygning,Bygningsafsnit til natophold,Sommerhuse</t>
  </si>
  <si>
    <t>Bygning,Bygningsafsnit til natophold,"Stuehus (Landbrug), slot, herregård, gods o.lign."</t>
  </si>
  <si>
    <t>Bygning,Bygningsafsnit til natophold,Ungdomsboliger</t>
  </si>
  <si>
    <t>Bygning,Bygningsafsnit til natophold,Øvrig beboelse</t>
  </si>
  <si>
    <t>Ikke-bygning (åbne arealer),Infrastruktur (Trafikarealer),Anden infrastruktur</t>
  </si>
  <si>
    <t>Ikke-bygning (åbne arealer),Infrastruktur (Trafikarealer),Bro/viadukt</t>
  </si>
  <si>
    <t>Ikke-bygning (åbne arealer),Infrastruktur (Trafikarealer),Byvej/gågade</t>
  </si>
  <si>
    <t>Ikke-bygning (åbne arealer),Infrastruktur (Trafikarealer),Grusvej/markvej o. lign.</t>
  </si>
  <si>
    <t>Ikke-bygning (åbne arealer),Infrastruktur (Trafikarealer),Havn/havnareal</t>
  </si>
  <si>
    <t>Ikke-bygning (åbne arealer),Infrastruktur (Trafikarealer),Jernbaneterræn/stationsområde</t>
  </si>
  <si>
    <t>Ikke-bygning (åbne arealer),Infrastruktur (Trafikarealer),Landevej</t>
  </si>
  <si>
    <t>Ikke-bygning (åbne arealer),Infrastruktur (Trafikarealer),Lufthavnsareal</t>
  </si>
  <si>
    <t>Ikke-bygning (åbne arealer),Infrastruktur (Trafikarealer),Metrostationsområde</t>
  </si>
  <si>
    <t>Ikke-bygning (åbne arealer),Infrastruktur (Trafikarealer),Motorvej</t>
  </si>
  <si>
    <t>Ikke-bygning (åbne arealer),Infrastruktur (Trafikarealer),Parkeringsplads/rasteplads</t>
  </si>
  <si>
    <t>Ikke-bygning (åbne arealer),Infrastruktur (Trafikarealer),Stisystem/cykelsti/fortov</t>
  </si>
  <si>
    <t>Ikke-bygning (åbne arealer),Infrastruktur (Trafikarealer),Tunnel</t>
  </si>
  <si>
    <t>Ikke-bygning (åbne arealer),Natur,Anden natur</t>
  </si>
  <si>
    <t>Ikke-bygning (åbne arealer),Natur,Fjord/hav</t>
  </si>
  <si>
    <t>Ikke-bygning (åbne arealer),Natur,Hede/klit</t>
  </si>
  <si>
    <t>Ikke-bygning (åbne arealer),Natur,Mark</t>
  </si>
  <si>
    <t>Ikke-bygning (åbne arealer),Natur,Skov/plantage</t>
  </si>
  <si>
    <t>Ikke-bygning (åbne arealer),Natur,Skråning/grøft/skrænt/eng</t>
  </si>
  <si>
    <t>Ikke-bygning (åbne arealer),Natur,Strand</t>
  </si>
  <si>
    <t>Ikke-bygning (åbne arealer),Natur,Sø/mose/å</t>
  </si>
  <si>
    <t>Ikke-bygning (åbne arealer),Oplagsareal,Andet oplagsareal</t>
  </si>
  <si>
    <t>Ikke-bygning (åbne arealer),Oplagsareal,Byggeplads</t>
  </si>
  <si>
    <t>Ikke-bygning (åbne arealer),Oplagsareal,Genbrugsstation</t>
  </si>
  <si>
    <t>Ikke-bygning (åbne arealer),Oplagsareal,Losseplads</t>
  </si>
  <si>
    <t>Ikke-bygning (åbne arealer),Oplagsareal,Modtageplads for kemikalieaffald</t>
  </si>
  <si>
    <t>Ikke-bygning (åbne arealer),Oplagsareal,Oplagsareal industri</t>
  </si>
  <si>
    <t>Ikke-bygning (åbne arealer),Oplagsareal,Oplagsareal landbrug</t>
  </si>
  <si>
    <t>Ikke-bygning (åbne arealer),Oplagsareal,Tankstation/benzinstation</t>
  </si>
  <si>
    <t>Bygning,Ukendt (bygning),Ukendt</t>
  </si>
  <si>
    <t>Ikke-bygning (åbne arealer),Ukendt (ikke bygning),Ukendt</t>
  </si>
  <si>
    <t>Uoplyst (Konverteret),Uoplyst,Uoplyst</t>
  </si>
  <si>
    <t>ANDRE HÆNDELSER,Anden hændelse</t>
  </si>
  <si>
    <t>ANDRE HÆNDELSER,Biologisk smittefare</t>
  </si>
  <si>
    <t>ANDRE HÆNDELSER,Efterforskning (politi mv.)</t>
  </si>
  <si>
    <t>ANDRE HÆNDELSER,Fare for faldulykke</t>
  </si>
  <si>
    <t>ANDRE HÆNDELSER,Humanitær katastrofe</t>
  </si>
  <si>
    <t>ANDRE HÆNDELSER,Ikke beredskabsmæssig opgave</t>
  </si>
  <si>
    <t>ANDRE HÆNDELSER,Konflikt/flygtninge</t>
  </si>
  <si>
    <t>ANDRE HÆNDELSER,Razzia (Kontrolopgaver SKAT/Politi mv)</t>
  </si>
  <si>
    <t>ANDRE HÆNDELSER,Trussel</t>
  </si>
  <si>
    <t>ULYKKER,Anden ulykke</t>
  </si>
  <si>
    <t>ULYKKER,Brand</t>
  </si>
  <si>
    <t>ULYKKER,Drukneulykke/Fare for Drukneulykke</t>
  </si>
  <si>
    <t>ULYKKER,Fastklemt ikke trafikuheld (elevatorstop o. lign.)</t>
  </si>
  <si>
    <t>ULYKKER,Flyulykke</t>
  </si>
  <si>
    <t>ULYKKER,Forurening uspecificeret</t>
  </si>
  <si>
    <t>ULYKKER,"Ledningsbrud (gas, el, vand)"</t>
  </si>
  <si>
    <t>ULYKKER,Mindre forurening</t>
  </si>
  <si>
    <t>ULYKKER,Overhængende fare for brand</t>
  </si>
  <si>
    <t>ULYKKER,Overhængende fare for flyulykke</t>
  </si>
  <si>
    <t>ULYKKER,Sammenstyrtningsulykke</t>
  </si>
  <si>
    <t>ULYKKER,Skibsulykke</t>
  </si>
  <si>
    <t>ULYKKER,Større forurening</t>
  </si>
  <si>
    <t>ULYKKER,Togulykke</t>
  </si>
  <si>
    <t>ULYKKER,Trafikulykke</t>
  </si>
  <si>
    <t>VEJRLIG OG NATURKATASTROFER,Anden naturhændelse</t>
  </si>
  <si>
    <t>VEJRLIG OG NATURKATASTROFER,Forhøjet vandstand</t>
  </si>
  <si>
    <t>VEJRLIG OG NATURKATASTROFER,Isslag</t>
  </si>
  <si>
    <t>VEJRLIG OG NATURKATASTROFER,Jordskælv</t>
  </si>
  <si>
    <t>VEJRLIG OG NATURKATASTROFER,Kraftig tåge</t>
  </si>
  <si>
    <t>VEJRLIG OG NATURKATASTROFER,Kraftigt snefald</t>
  </si>
  <si>
    <t>VEJRLIG OG NATURKATASTROFER,Oversvømmelse/Skybrud</t>
  </si>
  <si>
    <t>VEJRLIG OG NATURKATASTROFER,Storm/orkan</t>
  </si>
  <si>
    <t>VEJRLIG OG NATURKATASTROFER,Tordenvejr (Lynnedslag)</t>
  </si>
  <si>
    <t>VEJRLIG OG NATURKATASTROFER,Vejrlig og Naturkatastrofer uspecificeret</t>
  </si>
  <si>
    <t>VEJRLIG OG NATURKATASTROFER,Vulkanudbrud</t>
  </si>
  <si>
    <t>Andet objekt,Andet objekt</t>
  </si>
  <si>
    <t>Andet objekt,Koster</t>
  </si>
  <si>
    <t>Bygning,Bygning</t>
  </si>
  <si>
    <t>Bygningsmateriale o. lign.,Asbest</t>
  </si>
  <si>
    <t>Bygningsmateriale o. lign.,"Stillads, tag og andre bygningsdele"</t>
  </si>
  <si>
    <t>Container,Affaldscontainer</t>
  </si>
  <si>
    <t>Container,Anden container</t>
  </si>
  <si>
    <t>Container,Tank</t>
  </si>
  <si>
    <t>Container,Transportcontainer</t>
  </si>
  <si>
    <t>Dyr,Husdyr</t>
  </si>
  <si>
    <t>Dyr,Kæledyr</t>
  </si>
  <si>
    <t>Dyr,Vilde dyr</t>
  </si>
  <si>
    <t>IBR objekt (test),IBR objekt (test)</t>
  </si>
  <si>
    <t>Natur,Afgrøder/bevoksning</t>
  </si>
  <si>
    <t>Natur,Andet objekt (natur)</t>
  </si>
  <si>
    <t>Natur,Andre euforiserende stoffer</t>
  </si>
  <si>
    <t>Natur,Jord</t>
  </si>
  <si>
    <t>Natur,Skunk</t>
  </si>
  <si>
    <t>Natur,Sne</t>
  </si>
  <si>
    <t>Natur,Træ</t>
  </si>
  <si>
    <t>Natur,Vand</t>
  </si>
  <si>
    <t>Person,Person</t>
  </si>
  <si>
    <t>Stoffer,Andet stof</t>
  </si>
  <si>
    <t>Stoffer,Biologisk materiale</t>
  </si>
  <si>
    <t>Stoffer,Eksplosiv stoffer</t>
  </si>
  <si>
    <t>Stoffer,Kemikalier</t>
  </si>
  <si>
    <t>Stoffer,Mindre spild fra køretøj (færdselsuheld. lækage mv.)</t>
  </si>
  <si>
    <t>Stoffer,Radiologisk materiale</t>
  </si>
  <si>
    <t>Transportmidler, m.v.,Andet transportmiddel</t>
  </si>
  <si>
    <t>Transportmidler, m.v.,Bil/varevogn (u. 3500 kg)</t>
  </si>
  <si>
    <t>Transportmidler, m.v.,Bus</t>
  </si>
  <si>
    <t>Transportmidler, m.v.,Campingvogn</t>
  </si>
  <si>
    <t>Transportmidler, m.v.,Cykel</t>
  </si>
  <si>
    <t>Transportmidler, m.v.,El/hybrid køretøj ikke specificeret</t>
  </si>
  <si>
    <t>Transportmidler, m.v.,El-køretøjer (bil/varevogn (u. 3.500 kg))</t>
  </si>
  <si>
    <t>Transportmidler, m.v.,El-køretøjer (Lastbil bus o. lign. (o. 3.500 kg))</t>
  </si>
  <si>
    <t>Transportmidler, m.v.,Fly</t>
  </si>
  <si>
    <t>Transportmidler, m.v.,Halmpresser</t>
  </si>
  <si>
    <t>Transportmidler, m.v.,Hybridkøretøjer (bil/varevogn (u. 3.500 kg))</t>
  </si>
  <si>
    <t>Transportmidler, m.v.,Hybridkøretøjer (Lastbil bus o. lign. (o. 3.500 kg))</t>
  </si>
  <si>
    <t>Transportmidler, m.v.,Knallert</t>
  </si>
  <si>
    <t>Transportmidler, m.v.,Lastbil (o. 3500 kg)</t>
  </si>
  <si>
    <t>Transportmidler, m.v.,Mejetærsker</t>
  </si>
  <si>
    <t>Transportmidler, m.v.,"Mindre El-køretøj (scooter, cykel, løbehjul m.fl.)"</t>
  </si>
  <si>
    <t>Transportmidler, m.v.,Motorcykel</t>
  </si>
  <si>
    <t>Transportmidler, m.v.,Skib/båd</t>
  </si>
  <si>
    <t>Transportmidler, m.v.,Tankvogn</t>
  </si>
  <si>
    <t>Transportmidler, m.v.,Tog</t>
  </si>
  <si>
    <t>Transportmidler, m.v.,Traktor</t>
  </si>
  <si>
    <t>Transportmidler, m.v.,Truck</t>
  </si>
  <si>
    <t>Anvendt Specialmateriel</t>
  </si>
  <si>
    <t>Anvendt specialmateriel</t>
  </si>
  <si>
    <t>Stilling</t>
  </si>
  <si>
    <t>Opgave, andet</t>
  </si>
  <si>
    <t>BrandTekniskudstyr</t>
  </si>
  <si>
    <t>Brandtekniskudstyrvirkedeforklaring</t>
  </si>
  <si>
    <t>ja/nej</t>
  </si>
  <si>
    <t>Ja</t>
  </si>
  <si>
    <t>Nej</t>
  </si>
  <si>
    <t>Ved ikke</t>
  </si>
  <si>
    <t>Indsatsopgave</t>
  </si>
  <si>
    <t>Udrykningsart</t>
  </si>
  <si>
    <t>CBRNE</t>
  </si>
  <si>
    <t>udfyldes ikke</t>
  </si>
  <si>
    <t>KoeretøjUdrykningsArt</t>
  </si>
  <si>
    <t>Afløsning</t>
  </si>
  <si>
    <t>Assistance</t>
  </si>
  <si>
    <t>Primær</t>
  </si>
  <si>
    <t>På brandstation</t>
  </si>
  <si>
    <t>Sekundær</t>
  </si>
  <si>
    <t>ServiceNiveauUdrykningstid</t>
  </si>
  <si>
    <t>10 minutter</t>
  </si>
  <si>
    <t>11 minutter</t>
  </si>
  <si>
    <t>12 minutter</t>
  </si>
  <si>
    <t>120 minutter</t>
  </si>
  <si>
    <t>13 minutter</t>
  </si>
  <si>
    <t>14 minutter</t>
  </si>
  <si>
    <t>15 minutter</t>
  </si>
  <si>
    <t>16 minutter</t>
  </si>
  <si>
    <t>17 minutter</t>
  </si>
  <si>
    <t>18 minutter</t>
  </si>
  <si>
    <t>19 minutter</t>
  </si>
  <si>
    <t>20 minutter</t>
  </si>
  <si>
    <t>21 minutter</t>
  </si>
  <si>
    <t>22 minutter</t>
  </si>
  <si>
    <t>23 minutter</t>
  </si>
  <si>
    <t>24 minutter</t>
  </si>
  <si>
    <t>25 minutter</t>
  </si>
  <si>
    <t>5 minutter</t>
  </si>
  <si>
    <t>6 minutter</t>
  </si>
  <si>
    <t>60 minutter</t>
  </si>
  <si>
    <t>7 minutter</t>
  </si>
  <si>
    <t>8 minutter</t>
  </si>
  <si>
    <t>9 minutter</t>
  </si>
  <si>
    <t>Intet specifikt tidskrav</t>
  </si>
  <si>
    <t>RapportType</t>
  </si>
  <si>
    <t>Aftale</t>
  </si>
  <si>
    <t>Assisterende</t>
  </si>
  <si>
    <t>IBR</t>
  </si>
  <si>
    <t>Kemi</t>
  </si>
  <si>
    <t>Nuc</t>
  </si>
  <si>
    <t>StandardKommunalt</t>
  </si>
  <si>
    <t>StandardStatsligt</t>
  </si>
  <si>
    <t>Afsluttet</t>
  </si>
  <si>
    <t>Arkiveret</t>
  </si>
  <si>
    <t>GodkendtLokalt</t>
  </si>
  <si>
    <t>Kladde</t>
  </si>
  <si>
    <t>RapportKategori</t>
  </si>
  <si>
    <t>Assistance (BRS-center)</t>
  </si>
  <si>
    <t>Deleaftale</t>
  </si>
  <si>
    <t>Deployering Stat</t>
  </si>
  <si>
    <t>Fortsatindsatsrapport</t>
  </si>
  <si>
    <t>Indsatser under ekstern deployering</t>
  </si>
  <si>
    <t>Resterende del af rapport/del af GLaftalerapport</t>
  </si>
  <si>
    <t>Standard</t>
  </si>
  <si>
    <t>Uden for assistancebestemmelserne</t>
  </si>
  <si>
    <t>Uden for beredskabsloven</t>
  </si>
  <si>
    <t>Udenlandsk assistance</t>
  </si>
  <si>
    <t>Underrapport</t>
  </si>
  <si>
    <t>Øvelse</t>
  </si>
  <si>
    <t>PersonAnsættelsesStatus</t>
  </si>
  <si>
    <t>Administration</t>
  </si>
  <si>
    <t>Brandkadet</t>
  </si>
  <si>
    <t>BRS-Reserve</t>
  </si>
  <si>
    <t>Deltid</t>
  </si>
  <si>
    <t>Frivillig indsatsuddannet</t>
  </si>
  <si>
    <t>Frivilligt Brandværnsforbund</t>
  </si>
  <si>
    <t>Heltid</t>
  </si>
  <si>
    <t>PersonFunktion</t>
  </si>
  <si>
    <t>1 VH</t>
  </si>
  <si>
    <t>2 VH</t>
  </si>
  <si>
    <t>3 VH</t>
  </si>
  <si>
    <t>Brandmand, andre funktioner</t>
  </si>
  <si>
    <t>Chauffør</t>
  </si>
  <si>
    <t>Ekspert (kemiker)</t>
  </si>
  <si>
    <t>Kemikaliedykker</t>
  </si>
  <si>
    <t>Logistik og stabsstøtte</t>
  </si>
  <si>
    <t>Operationschef</t>
  </si>
  <si>
    <t>Røgdykker</t>
  </si>
  <si>
    <t>Skadestedsleder</t>
  </si>
  <si>
    <t>Vanddykker</t>
  </si>
  <si>
    <t>MiljoeuheldAarsag</t>
  </si>
  <si>
    <t>Lækage fra køretøj</t>
  </si>
  <si>
    <t>Trafikuheld</t>
  </si>
  <si>
    <t>Uheld sket under transport</t>
  </si>
  <si>
    <t>Udslip under af- eller pålæsning</t>
  </si>
  <si>
    <t>Udslip under industriproduktion</t>
  </si>
  <si>
    <t>KoeretoejIndsatsOpgave</t>
  </si>
  <si>
    <t>Transport</t>
  </si>
  <si>
    <t>Vandforsyning</t>
  </si>
  <si>
    <t>BrandsynsObjekt</t>
  </si>
  <si>
    <t>Brandfarlige virksomheder og oplag</t>
  </si>
  <si>
    <t>Butikker ＞150 personer</t>
  </si>
  <si>
    <t>Butikker ＞500 personer</t>
  </si>
  <si>
    <t>Bygningafsnit til midlertidig overnatning</t>
  </si>
  <si>
    <t>Campingpladser</t>
  </si>
  <si>
    <t>Dagsinstitition ＞50 personer</t>
  </si>
  <si>
    <t>Discoteker, natklubber, restaurationslokaler ＞50 personer</t>
  </si>
  <si>
    <t>Feriehuse ＞10 sovepladser</t>
  </si>
  <si>
    <t>Forsamlingslokale ＞150 personer</t>
  </si>
  <si>
    <t>Forsamlingslokale ＞50 personer</t>
  </si>
  <si>
    <t>Fredet bygning</t>
  </si>
  <si>
    <t>Hoteller o.lign. (Soverumsafsnit ＞10 sovepladser)</t>
  </si>
  <si>
    <t>Plejeinst. ＞10 sovepladser</t>
  </si>
  <si>
    <t>Større arrangementer pålagt krav</t>
  </si>
  <si>
    <t>Særlige lagerbygninger</t>
  </si>
  <si>
    <t>Transportable konstuktioner ＞150 personer</t>
  </si>
  <si>
    <t>Undervisningsafsnit ＞150 personer</t>
  </si>
  <si>
    <t>Øvrige bygninger, grundarealer mm. pålagt krav</t>
  </si>
  <si>
    <t>BrandKlassificering</t>
  </si>
  <si>
    <t>＞3 rør</t>
  </si>
  <si>
    <t>1 HT rør</t>
  </si>
  <si>
    <t>1 rør</t>
  </si>
  <si>
    <t>2 HT rør</t>
  </si>
  <si>
    <t>2-3 rør</t>
  </si>
  <si>
    <t>3 HT rør</t>
  </si>
  <si>
    <t>Ingen brandslukning</t>
  </si>
  <si>
    <t>Småredskaber</t>
  </si>
  <si>
    <t>Antændelse sket efter ankomst</t>
  </si>
  <si>
    <t>Overtændt(fuld udviklet rumbrand)</t>
  </si>
  <si>
    <t>Røgudvikling (ingen synlige flammer) fra 1 rum</t>
  </si>
  <si>
    <t>Røgudvikling (ingen synlige flammer) fra flere rum</t>
  </si>
  <si>
    <t>Slukket ved ankomst</t>
  </si>
  <si>
    <t>Synlige flammer fra 1 rum</t>
  </si>
  <si>
    <t>Synlige flammer fra flere rum</t>
  </si>
  <si>
    <t>BrandDirekteÅrsagsType</t>
  </si>
  <si>
    <t>Naturhændelse</t>
  </si>
  <si>
    <t>Svigt af udstyr eller varmekilde.</t>
  </si>
  <si>
    <t>Tilsigtet</t>
  </si>
  <si>
    <t>Utilsigtet</t>
  </si>
  <si>
    <t>International assistance</t>
  </si>
  <si>
    <t>National assistance</t>
  </si>
  <si>
    <t>Støtte til international assistance</t>
  </si>
  <si>
    <t>Reel Alarm</t>
  </si>
  <si>
    <t>Blind Alarm</t>
  </si>
  <si>
    <t>Falsk Alarm</t>
  </si>
  <si>
    <t>ABA</t>
  </si>
  <si>
    <t>Brandsyn</t>
  </si>
  <si>
    <t>Brand objekt først antændt</t>
  </si>
  <si>
    <t>Brandvandforbrug, liter</t>
  </si>
  <si>
    <t>Etage</t>
  </si>
  <si>
    <t>Udfyldelsesvejledning ODIN Nødprocedureskema</t>
  </si>
  <si>
    <t>Alarmeret</t>
  </si>
  <si>
    <t xml:space="preserve">Der udfærdiges et regneark for hver udrykningsrapport.
Fanerne i regnearket svarer til modulerne i ODIN.
Obligatoriske felter er markeret med rød ramme, pånær på Køretøjer og Mandskab. Derudover er der ikke indbygget regler til understøttelse af udfyldelse af relevante felter/moduler. 
Så vidt muligt er alle ordlister fra ODIN indarbejdet i arket. Når man står i en indrammet celle, dukker en lille pil op til venstre for cellen, her kan listen udfoldes og den relevante værdi vælges. Kun værdier der findes på listen accepteres. 
Der kan kun vælges en værdi i hver celle. I felter hvor der skal udfyldes med flere værdier, kopieres cellen til celle mod venstre, ikke nedad. Dette er som eksempel allerede gjort for Objekter og Opgaver på indsatsfanen.
På Køretøjer og Mandskab  udfyldes først data om køretøjer, bemærk at tid og dato registres i hver sin celle under overskriften med tiden til højre (fx 13:00) og datoen til venstre (fx 15/7)som vist i eksemplet herunder. Derved bliver listen af køretøjer tilgængelig i Mandskabslisten med de relevante tidspunkter, for lettere udfyldelse.
Ved udfyldelse af beskrivelsen mindes om at linjeskift i en tekst i en celle i Excel sker ved ALT+Enter.
Vedhæftede filer anbefales håndteret ved at angive filnavn i feltet på fanen Beskrivelse, og efterfølgende placere nødprocedureskemaet og billedfilerne sammen i en mappe.
</t>
  </si>
  <si>
    <t>Sergent, pligtig</t>
  </si>
  <si>
    <t>Sergent</t>
  </si>
  <si>
    <t>Oversergent</t>
  </si>
  <si>
    <t>Seniorsergent</t>
  </si>
  <si>
    <t>Chefsergent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</si>
</sst>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hh:mm;@"/>
    <numFmt numFmtId="165" formatCode="\(dd\/mm\)"/>
    <numFmt numFmtId="166" formatCode="dd/mm/yyyy\ hh:mm:ss;@"/>
  </numFmts>
  <fonts count="19" x14ac:knownFonts="1">
    <font>
      <sz val="11"/>
      <color theme="1"/>
      <name val="Calibri"/>
      <family val="2"/>
      <scheme val="minor"/>
    </font>
    <font>
      <sz val="11"/>
      <name val="Calibri"/>
      <family val="2"/>
      <scheme val="minor"/>
    </font>
    <font>
      <sz val="9"/>
      <color indexed="81"/>
      <name val="Tahoma"/>
      <family val="2"/>
    </font>
    <font>
      <b/>
      <sz val="9"/>
      <color indexed="81"/>
      <name val="Tahoma"/>
      <family val="2"/>
    </font>
    <font>
      <i/>
      <sz val="9"/>
      <color indexed="81"/>
      <name val="Tahoma"/>
      <family val="2"/>
    </font>
    <font>
      <b/>
      <i/>
      <sz val="9"/>
      <color indexed="81"/>
      <name val="Tahoma"/>
      <family val="2"/>
    </font>
    <font>
      <b/>
      <sz val="14"/>
      <color theme="0"/>
      <name val="Calibri"/>
      <family val="2"/>
      <scheme val="minor"/>
    </font>
    <font>
      <b/>
      <sz val="11"/>
      <color indexed="81"/>
      <name val="Tahoma"/>
      <family val="2"/>
    </font>
    <font>
      <b/>
      <sz val="9"/>
      <color indexed="10"/>
      <name val="Tahoma"/>
      <family val="2"/>
    </font>
    <font>
      <sz val="8"/>
      <color theme="1"/>
      <name val="Calibri"/>
      <family val="2"/>
      <scheme val="minor"/>
    </font>
    <font>
      <b/>
      <sz val="11"/>
      <color theme="1"/>
      <name val="Calibri"/>
      <family val="2"/>
      <scheme val="minor"/>
    </font>
    <font>
      <sz val="8"/>
      <color theme="0" tint="-0.34998626667073579"/>
      <name val="Calibri"/>
      <family val="2"/>
      <scheme val="minor"/>
    </font>
    <font>
      <b/>
      <sz val="12"/>
      <color theme="1"/>
      <name val="Calibri"/>
      <family val="2"/>
      <scheme val="minor"/>
    </font>
    <font>
      <sz val="11"/>
      <color theme="0" tint="-4.9989318521683403E-2"/>
      <name val="Calibri"/>
      <family val="2"/>
      <scheme val="minor"/>
    </font>
    <font>
      <b/>
      <sz val="16"/>
      <color theme="1"/>
      <name val="Calibri"/>
      <family val="2"/>
      <scheme val="minor"/>
    </font>
    <font>
      <b/>
      <sz val="18"/>
      <color theme="0"/>
      <name val="Calibri"/>
      <family val="2"/>
      <scheme val="minor"/>
    </font>
    <font>
      <sz val="9"/>
      <color theme="0" tint="-0.249977111117893"/>
      <name val="Calibri"/>
      <family val="2"/>
      <scheme val="minor"/>
    </font>
    <font>
      <b/>
      <sz val="12"/>
      <color theme="0"/>
      <name val="Calibri"/>
      <family val="2"/>
      <scheme val="minor"/>
    </font>
    <font>
      <i/>
      <sz val="11"/>
      <color theme="1"/>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2" tint="-0.499984740745262"/>
        <bgColor indexed="64"/>
      </patternFill>
    </fill>
    <fill>
      <patternFill patternType="solid">
        <fgColor theme="0"/>
        <bgColor indexed="64"/>
      </patternFill>
    </fill>
    <fill>
      <patternFill patternType="solid">
        <fgColor theme="4"/>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tint="-0.249977111117893"/>
        <bgColor indexed="64"/>
      </patternFill>
    </fill>
  </fills>
  <borders count="53">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diagonal/>
    </border>
    <border>
      <left/>
      <right style="thin">
        <color auto="1"/>
      </right>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auto="1"/>
      </right>
      <top/>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style="thin">
        <color theme="0"/>
      </top>
      <bottom style="thin">
        <color theme="0"/>
      </bottom>
      <diagonal/>
    </border>
    <border>
      <left/>
      <right/>
      <top style="thin">
        <color theme="0"/>
      </top>
      <bottom style="thin">
        <color theme="0"/>
      </bottom>
      <diagonal/>
    </border>
    <border>
      <left/>
      <right style="medium">
        <color indexed="64"/>
      </right>
      <top style="thin">
        <color theme="0"/>
      </top>
      <bottom style="thin">
        <color theme="0"/>
      </bottom>
      <diagonal/>
    </border>
    <border>
      <left/>
      <right style="medium">
        <color indexed="64"/>
      </right>
      <top/>
      <bottom style="medium">
        <color theme="0" tint="-4.9989318521683403E-2"/>
      </bottom>
      <diagonal/>
    </border>
    <border>
      <left/>
      <right style="medium">
        <color indexed="64"/>
      </right>
      <top style="medium">
        <color theme="0" tint="-4.9989318521683403E-2"/>
      </top>
      <bottom style="medium">
        <color theme="0" tint="-4.9989318521683403E-2"/>
      </bottom>
      <diagonal/>
    </border>
    <border>
      <left/>
      <right style="medium">
        <color indexed="64"/>
      </right>
      <top style="medium">
        <color theme="0" tint="-4.9989318521683403E-2"/>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theme="1"/>
      </left>
      <right style="medium">
        <color theme="1"/>
      </right>
      <top style="medium">
        <color rgb="FFFF0000"/>
      </top>
      <bottom style="medium">
        <color rgb="FFFF0000"/>
      </bottom>
      <diagonal/>
    </border>
    <border>
      <left style="medium">
        <color auto="1"/>
      </left>
      <right style="medium">
        <color auto="1"/>
      </right>
      <top style="medium">
        <color rgb="FFFF0000"/>
      </top>
      <bottom style="medium">
        <color auto="1"/>
      </bottom>
      <diagonal/>
    </border>
    <border>
      <left style="medium">
        <color rgb="FFFF0000"/>
      </left>
      <right style="medium">
        <color rgb="FFFF0000"/>
      </right>
      <top/>
      <bottom style="medium">
        <color rgb="FFFF0000"/>
      </bottom>
      <diagonal/>
    </border>
    <border>
      <left/>
      <right/>
      <top style="medium">
        <color rgb="FFFF0000"/>
      </top>
      <bottom style="medium">
        <color rgb="FFFF0000"/>
      </bottom>
      <diagonal/>
    </border>
  </borders>
  <cellStyleXfs count="1">
    <xf numFmtId="0" fontId="0" fillId="0" borderId="0"/>
  </cellStyleXfs>
  <cellXfs count="112">
    <xf numFmtId="0" fontId="0" fillId="0" borderId="0" xfId="0"/>
    <xf numFmtId="0" fontId="0" fillId="2" borderId="0" xfId="0" applyFill="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1" fillId="2" borderId="0" xfId="0" applyFont="1" applyFill="1" applyAlignment="1">
      <alignment horizontal="center" vertical="center"/>
    </xf>
    <xf numFmtId="164" fontId="0" fillId="2" borderId="8" xfId="0" applyNumberFormat="1" applyFill="1" applyBorder="1" applyAlignment="1">
      <alignment horizontal="center" vertical="center"/>
    </xf>
    <xf numFmtId="164" fontId="0" fillId="2" borderId="9" xfId="0" applyNumberFormat="1" applyFill="1" applyBorder="1" applyAlignment="1">
      <alignment horizontal="center" vertical="center"/>
    </xf>
    <xf numFmtId="165" fontId="9" fillId="2" borderId="0" xfId="0" applyNumberFormat="1" applyFont="1" applyFill="1" applyBorder="1" applyAlignment="1">
      <alignment horizontal="left"/>
    </xf>
    <xf numFmtId="0" fontId="0" fillId="2" borderId="0" xfId="0" applyFill="1" applyBorder="1" applyAlignment="1">
      <alignment horizontal="center" vertical="center"/>
    </xf>
    <xf numFmtId="0" fontId="1" fillId="0" borderId="0" xfId="0" applyFont="1" applyFill="1" applyAlignment="1">
      <alignment horizontal="right" vertical="center"/>
    </xf>
    <xf numFmtId="0" fontId="10" fillId="0" borderId="0" xfId="0" applyFont="1" applyAlignment="1">
      <alignment horizontal="center" wrapText="1"/>
    </xf>
    <xf numFmtId="165" fontId="9" fillId="2" borderId="10" xfId="0" applyNumberFormat="1" applyFont="1" applyFill="1" applyBorder="1" applyAlignment="1">
      <alignment horizontal="left"/>
    </xf>
    <xf numFmtId="165" fontId="9" fillId="2" borderId="12" xfId="0" applyNumberFormat="1" applyFont="1" applyFill="1" applyBorder="1" applyAlignment="1">
      <alignment horizontal="left"/>
    </xf>
    <xf numFmtId="165" fontId="9" fillId="2" borderId="13" xfId="0" applyNumberFormat="1" applyFont="1" applyFill="1" applyBorder="1" applyAlignment="1">
      <alignment horizontal="left"/>
    </xf>
    <xf numFmtId="164" fontId="0" fillId="2" borderId="0" xfId="0" applyNumberFormat="1" applyFill="1" applyAlignment="1">
      <alignment horizontal="center" vertical="center"/>
    </xf>
    <xf numFmtId="0" fontId="0" fillId="0" borderId="0" xfId="0" applyAlignment="1">
      <alignment wrapText="1"/>
    </xf>
    <xf numFmtId="164" fontId="0" fillId="2" borderId="0" xfId="0" applyNumberFormat="1" applyFill="1" applyBorder="1" applyAlignment="1">
      <alignment horizontal="center" vertical="center"/>
    </xf>
    <xf numFmtId="164" fontId="0" fillId="2" borderId="10" xfId="0" applyNumberFormat="1" applyFill="1" applyBorder="1" applyAlignment="1">
      <alignment horizontal="center" vertical="center"/>
    </xf>
    <xf numFmtId="165" fontId="9" fillId="2" borderId="5" xfId="0" applyNumberFormat="1" applyFont="1" applyFill="1" applyBorder="1" applyAlignment="1">
      <alignment horizontal="center" vertical="center"/>
    </xf>
    <xf numFmtId="165" fontId="9" fillId="2" borderId="6" xfId="0" applyNumberFormat="1" applyFont="1" applyFill="1" applyBorder="1" applyAlignment="1">
      <alignment horizontal="center" vertical="center"/>
    </xf>
    <xf numFmtId="165" fontId="9" fillId="2" borderId="13" xfId="0" applyNumberFormat="1" applyFont="1" applyFill="1" applyBorder="1" applyAlignment="1">
      <alignment horizontal="center" vertical="center"/>
    </xf>
    <xf numFmtId="0" fontId="0" fillId="2" borderId="13" xfId="0" applyFill="1" applyBorder="1" applyAlignment="1">
      <alignment horizontal="center" vertical="center"/>
    </xf>
    <xf numFmtId="0" fontId="13" fillId="2" borderId="0" xfId="0" applyFont="1" applyFill="1" applyAlignment="1">
      <alignment horizontal="center" vertical="center"/>
    </xf>
    <xf numFmtId="0" fontId="13" fillId="2" borderId="0" xfId="0" applyFont="1" applyFill="1" applyAlignment="1">
      <alignment horizontal="right" vertical="center"/>
    </xf>
    <xf numFmtId="49" fontId="0" fillId="2" borderId="24" xfId="0" applyNumberFormat="1" applyFill="1" applyBorder="1" applyAlignment="1">
      <alignment horizontal="center" vertical="center"/>
    </xf>
    <xf numFmtId="49" fontId="0" fillId="2" borderId="20" xfId="0" applyNumberFormat="1" applyFill="1" applyBorder="1" applyAlignment="1">
      <alignment horizontal="center" vertical="center"/>
    </xf>
    <xf numFmtId="0" fontId="0" fillId="2" borderId="12" xfId="0" applyFill="1" applyBorder="1" applyAlignment="1">
      <alignment horizontal="center" vertical="center"/>
    </xf>
    <xf numFmtId="0" fontId="0" fillId="8" borderId="26" xfId="0" applyFill="1" applyBorder="1" applyAlignment="1">
      <alignment horizontal="center" vertical="center"/>
    </xf>
    <xf numFmtId="0" fontId="10" fillId="7" borderId="26" xfId="0" applyFont="1" applyFill="1" applyBorder="1" applyAlignment="1">
      <alignment horizontal="center" vertical="center"/>
    </xf>
    <xf numFmtId="0" fontId="10" fillId="7" borderId="31" xfId="0" applyFont="1" applyFill="1" applyBorder="1" applyAlignment="1">
      <alignment horizontal="center" vertical="center"/>
    </xf>
    <xf numFmtId="0" fontId="10" fillId="7" borderId="30" xfId="0" applyFont="1" applyFill="1" applyBorder="1" applyAlignment="1">
      <alignment horizontal="center" vertical="center"/>
    </xf>
    <xf numFmtId="0" fontId="0" fillId="8" borderId="31" xfId="0" applyFill="1" applyBorder="1" applyAlignment="1">
      <alignment horizontal="center" vertical="center"/>
    </xf>
    <xf numFmtId="0" fontId="0" fillId="7" borderId="12" xfId="0" applyFill="1" applyBorder="1" applyAlignment="1">
      <alignment horizontal="center" vertical="center"/>
    </xf>
    <xf numFmtId="0" fontId="0" fillId="8" borderId="30" xfId="0" applyFill="1" applyBorder="1" applyAlignment="1">
      <alignment horizontal="center" vertical="center"/>
    </xf>
    <xf numFmtId="0" fontId="0" fillId="8" borderId="38" xfId="0" applyFill="1" applyBorder="1" applyAlignment="1">
      <alignment horizontal="center" vertical="center"/>
    </xf>
    <xf numFmtId="0" fontId="0" fillId="8" borderId="39" xfId="0" applyFill="1" applyBorder="1" applyAlignment="1">
      <alignment horizontal="center" vertical="center"/>
    </xf>
    <xf numFmtId="0" fontId="0" fillId="8" borderId="35" xfId="0" applyFill="1" applyBorder="1" applyAlignment="1">
      <alignment horizontal="center" vertical="center"/>
    </xf>
    <xf numFmtId="0" fontId="0" fillId="8" borderId="36" xfId="0" applyFill="1" applyBorder="1" applyAlignment="1">
      <alignment horizontal="center" vertical="center"/>
    </xf>
    <xf numFmtId="0" fontId="0" fillId="8" borderId="37" xfId="0" applyFill="1" applyBorder="1" applyAlignment="1">
      <alignment horizontal="center" vertical="center"/>
    </xf>
    <xf numFmtId="0" fontId="0" fillId="7" borderId="30" xfId="0" applyFill="1" applyBorder="1" applyAlignment="1">
      <alignment horizontal="center" vertical="center"/>
    </xf>
    <xf numFmtId="0" fontId="0" fillId="7" borderId="26" xfId="0" applyFill="1" applyBorder="1" applyAlignment="1">
      <alignment horizontal="center" vertical="center"/>
    </xf>
    <xf numFmtId="0" fontId="10" fillId="7" borderId="25" xfId="0" applyFont="1" applyFill="1" applyBorder="1" applyAlignment="1">
      <alignment horizontal="center" vertical="center"/>
    </xf>
    <xf numFmtId="0" fontId="0" fillId="8" borderId="40" xfId="0" applyFill="1" applyBorder="1" applyAlignment="1">
      <alignment horizontal="center" vertical="center"/>
    </xf>
    <xf numFmtId="0" fontId="16" fillId="2" borderId="11" xfId="0" applyFont="1" applyFill="1" applyBorder="1" applyAlignment="1">
      <alignment vertical="center" textRotation="180" wrapText="1"/>
    </xf>
    <xf numFmtId="0" fontId="17" fillId="9" borderId="41" xfId="0" applyFont="1" applyFill="1" applyBorder="1" applyAlignment="1">
      <alignment horizontal="left" vertical="center"/>
    </xf>
    <xf numFmtId="0" fontId="17" fillId="9" borderId="42" xfId="0" applyFont="1" applyFill="1" applyBorder="1" applyAlignment="1">
      <alignment horizontal="left" vertical="center"/>
    </xf>
    <xf numFmtId="0" fontId="17" fillId="9" borderId="21" xfId="0" applyFont="1" applyFill="1" applyBorder="1" applyAlignment="1">
      <alignment horizontal="left" vertical="center"/>
    </xf>
    <xf numFmtId="0" fontId="6" fillId="3" borderId="23" xfId="0" applyFont="1" applyFill="1" applyBorder="1" applyAlignment="1">
      <alignment horizontal="center" vertical="center"/>
    </xf>
    <xf numFmtId="0" fontId="6" fillId="3" borderId="44" xfId="0" applyFont="1" applyFill="1" applyBorder="1" applyAlignment="1">
      <alignment horizontal="center" vertical="center"/>
    </xf>
    <xf numFmtId="0" fontId="6" fillId="3" borderId="45"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15" xfId="0" applyFont="1" applyFill="1" applyBorder="1" applyAlignment="1">
      <alignment horizontal="center" vertical="center"/>
    </xf>
    <xf numFmtId="0" fontId="10" fillId="0" borderId="0" xfId="0" applyFont="1"/>
    <xf numFmtId="0" fontId="18" fillId="0" borderId="0" xfId="0" applyFont="1"/>
    <xf numFmtId="0" fontId="18" fillId="0" borderId="0" xfId="0" applyFont="1" applyAlignment="1">
      <alignment horizontal="right"/>
    </xf>
    <xf numFmtId="0" fontId="0" fillId="0" borderId="0" xfId="0" applyAlignment="1">
      <alignment horizontal="right"/>
    </xf>
    <xf numFmtId="0" fontId="6" fillId="3" borderId="1" xfId="0" applyFont="1" applyFill="1" applyBorder="1" applyAlignment="1">
      <alignment vertical="center"/>
    </xf>
    <xf numFmtId="0" fontId="6" fillId="3" borderId="17" xfId="0" applyFont="1" applyFill="1" applyBorder="1" applyAlignment="1">
      <alignment vertical="center"/>
    </xf>
    <xf numFmtId="0" fontId="0" fillId="0" borderId="45" xfId="0" applyBorder="1"/>
    <xf numFmtId="0" fontId="0" fillId="0" borderId="11" xfId="0" applyBorder="1"/>
    <xf numFmtId="0" fontId="0" fillId="0" borderId="47" xfId="0" applyBorder="1"/>
    <xf numFmtId="0" fontId="0" fillId="0" borderId="46" xfId="0" applyBorder="1"/>
    <xf numFmtId="0" fontId="0" fillId="10" borderId="0" xfId="0" applyFill="1" applyAlignment="1">
      <alignment horizontal="right"/>
    </xf>
    <xf numFmtId="0" fontId="10" fillId="0" borderId="0" xfId="0" applyFont="1" applyAlignment="1">
      <alignment horizontal="left"/>
    </xf>
    <xf numFmtId="0" fontId="0" fillId="0" borderId="0" xfId="0" applyAlignment="1">
      <alignment vertical="top"/>
    </xf>
    <xf numFmtId="0" fontId="18" fillId="0" borderId="0" xfId="0" applyFont="1" applyBorder="1"/>
    <xf numFmtId="0" fontId="0" fillId="0" borderId="0" xfId="0" applyBorder="1"/>
    <xf numFmtId="0" fontId="0" fillId="0" borderId="48" xfId="0" applyBorder="1"/>
    <xf numFmtId="49" fontId="0" fillId="2" borderId="0" xfId="0" applyNumberFormat="1" applyFill="1" applyBorder="1" applyAlignment="1">
      <alignment horizontal="center" vertical="center"/>
    </xf>
    <xf numFmtId="49" fontId="0" fillId="2" borderId="10" xfId="0" applyNumberFormat="1" applyFill="1" applyBorder="1" applyAlignment="1">
      <alignment horizontal="center" vertical="center"/>
    </xf>
    <xf numFmtId="0" fontId="0" fillId="2" borderId="10" xfId="0" applyFill="1" applyBorder="1" applyAlignment="1">
      <alignment horizontal="center" vertical="center"/>
    </xf>
    <xf numFmtId="0" fontId="0" fillId="0" borderId="0" xfId="0" applyBorder="1" applyAlignment="1">
      <alignment horizontal="right"/>
    </xf>
    <xf numFmtId="0" fontId="0" fillId="0" borderId="49" xfId="0" applyBorder="1"/>
    <xf numFmtId="0" fontId="6" fillId="3" borderId="15" xfId="0" applyFont="1" applyFill="1" applyBorder="1" applyAlignment="1">
      <alignment horizontal="center" vertical="center" wrapText="1"/>
    </xf>
    <xf numFmtId="0" fontId="6" fillId="3" borderId="15" xfId="0" applyFont="1" applyFill="1" applyBorder="1" applyAlignment="1">
      <alignment horizontal="center" vertical="center"/>
    </xf>
    <xf numFmtId="0" fontId="6" fillId="3" borderId="15" xfId="0" applyFont="1" applyFill="1" applyBorder="1" applyAlignment="1">
      <alignment vertical="center"/>
    </xf>
    <xf numFmtId="0" fontId="0" fillId="0" borderId="50" xfId="0" applyBorder="1"/>
    <xf numFmtId="0" fontId="0" fillId="0" borderId="14" xfId="0" applyBorder="1"/>
    <xf numFmtId="0" fontId="18" fillId="10" borderId="46" xfId="0" applyFont="1" applyFill="1" applyBorder="1"/>
    <xf numFmtId="0" fontId="0" fillId="0" borderId="16" xfId="0" applyBorder="1"/>
    <xf numFmtId="166" fontId="0" fillId="0" borderId="48" xfId="0" applyNumberFormat="1" applyBorder="1"/>
    <xf numFmtId="0" fontId="0" fillId="0" borderId="51" xfId="0" applyBorder="1"/>
    <xf numFmtId="0" fontId="0" fillId="0" borderId="52" xfId="0" applyBorder="1"/>
    <xf numFmtId="0" fontId="0" fillId="0" borderId="46" xfId="0" applyBorder="1" applyAlignment="1">
      <alignment wrapText="1"/>
    </xf>
    <xf numFmtId="165" fontId="9" fillId="2" borderId="10" xfId="0" applyNumberFormat="1" applyFont="1" applyFill="1" applyBorder="1" applyAlignment="1">
      <alignment horizontal="center" vertical="center"/>
    </xf>
    <xf numFmtId="0" fontId="0" fillId="2" borderId="47" xfId="0" applyFill="1" applyBorder="1" applyAlignment="1">
      <alignment horizontal="center" vertical="center"/>
    </xf>
    <xf numFmtId="164" fontId="0" fillId="2" borderId="2" xfId="0" applyNumberFormat="1" applyFill="1" applyBorder="1" applyAlignment="1">
      <alignment horizontal="center" vertical="center"/>
    </xf>
    <xf numFmtId="164" fontId="0" fillId="2" borderId="3" xfId="0" applyNumberFormat="1" applyFill="1" applyBorder="1" applyAlignment="1">
      <alignment horizontal="center" vertical="center"/>
    </xf>
    <xf numFmtId="0" fontId="0" fillId="4" borderId="43" xfId="0" applyFill="1" applyBorder="1" applyAlignment="1">
      <alignment horizontal="center" vertical="center"/>
    </xf>
    <xf numFmtId="0" fontId="0" fillId="4" borderId="19" xfId="0" applyFill="1" applyBorder="1" applyAlignment="1">
      <alignment horizontal="center" vertical="center"/>
    </xf>
    <xf numFmtId="0" fontId="0" fillId="4" borderId="22" xfId="0" applyFill="1" applyBorder="1" applyAlignment="1">
      <alignment horizontal="center" vertical="center"/>
    </xf>
    <xf numFmtId="0" fontId="0" fillId="4" borderId="3" xfId="0" applyFill="1" applyBorder="1" applyAlignment="1">
      <alignment horizontal="center" vertical="center"/>
    </xf>
    <xf numFmtId="0" fontId="0" fillId="4" borderId="10" xfId="0" applyFill="1" applyBorder="1" applyAlignment="1">
      <alignment horizontal="center" vertical="center"/>
    </xf>
    <xf numFmtId="0" fontId="0" fillId="4" borderId="13" xfId="0" applyFill="1" applyBorder="1" applyAlignment="1">
      <alignment horizontal="center" vertical="center"/>
    </xf>
    <xf numFmtId="0" fontId="12" fillId="6" borderId="32" xfId="0" applyFont="1" applyFill="1" applyBorder="1" applyAlignment="1">
      <alignment horizontal="center" vertical="center"/>
    </xf>
    <xf numFmtId="0" fontId="12" fillId="6" borderId="33" xfId="0" applyFont="1" applyFill="1" applyBorder="1" applyAlignment="1">
      <alignment horizontal="center" vertical="center"/>
    </xf>
    <xf numFmtId="0" fontId="12" fillId="6" borderId="34" xfId="0" applyFont="1" applyFill="1" applyBorder="1" applyAlignment="1">
      <alignment horizontal="center" vertical="center"/>
    </xf>
    <xf numFmtId="0" fontId="15" fillId="5" borderId="27" xfId="0" applyFont="1" applyFill="1" applyBorder="1" applyAlignment="1">
      <alignment horizontal="center" vertical="center"/>
    </xf>
    <xf numFmtId="0" fontId="15" fillId="5" borderId="28" xfId="0" applyFont="1" applyFill="1" applyBorder="1" applyAlignment="1">
      <alignment horizontal="center" vertical="center"/>
    </xf>
    <xf numFmtId="0" fontId="15" fillId="5" borderId="29" xfId="0" applyFont="1" applyFill="1" applyBorder="1" applyAlignment="1">
      <alignment horizontal="center" vertical="center"/>
    </xf>
    <xf numFmtId="0" fontId="12" fillId="6" borderId="30" xfId="0" applyFont="1" applyFill="1" applyBorder="1" applyAlignment="1">
      <alignment horizontal="center" vertical="center"/>
    </xf>
    <xf numFmtId="0" fontId="12" fillId="6" borderId="26" xfId="0" applyFont="1" applyFill="1" applyBorder="1" applyAlignment="1">
      <alignment horizontal="center" vertical="center"/>
    </xf>
    <xf numFmtId="0" fontId="12" fillId="6" borderId="31"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4" xfId="0" applyFont="1" applyFill="1" applyBorder="1" applyAlignment="1">
      <alignment horizontal="center" vertical="center"/>
    </xf>
    <xf numFmtId="0" fontId="14" fillId="4" borderId="18" xfId="0" applyFont="1" applyFill="1" applyBorder="1" applyAlignment="1">
      <alignment horizontal="center" vertical="center"/>
    </xf>
    <xf numFmtId="0" fontId="14" fillId="4" borderId="16" xfId="0" applyFont="1" applyFill="1" applyBorder="1" applyAlignment="1">
      <alignment horizontal="center" vertical="center"/>
    </xf>
    <xf numFmtId="0" fontId="14" fillId="4" borderId="14" xfId="0" applyFont="1" applyFill="1" applyBorder="1" applyAlignment="1">
      <alignment horizontal="center" vertical="center"/>
    </xf>
    <xf numFmtId="0" fontId="11" fillId="2" borderId="12" xfId="0" applyFont="1" applyFill="1" applyBorder="1" applyAlignment="1">
      <alignment horizontal="left" textRotation="180"/>
    </xf>
    <xf numFmtId="0" fontId="6" fillId="3" borderId="15" xfId="0" applyFont="1" applyFill="1" applyBorder="1" applyAlignment="1">
      <alignment horizontal="center" vertical="center"/>
    </xf>
  </cellXfs>
  <cellStyles count="1">
    <cellStyle name="Normal" xfId="0" builtinId="0"/>
  </cellStyles>
  <dxfs count="32">
    <dxf>
      <fill>
        <patternFill>
          <bgColor theme="9" tint="0.79998168889431442"/>
        </patternFill>
      </fill>
    </dxf>
    <dxf>
      <fill>
        <patternFill>
          <bgColor theme="9" tint="0.59996337778862885"/>
        </patternFill>
      </fill>
    </dxf>
    <dxf>
      <fill>
        <patternFill>
          <bgColor theme="7" tint="0.59996337778862885"/>
        </patternFill>
      </fill>
    </dxf>
    <dxf>
      <fill>
        <patternFill>
          <bgColor theme="7" tint="0.79998168889431442"/>
        </patternFill>
      </fill>
    </dxf>
    <dxf>
      <fill>
        <patternFill>
          <bgColor rgb="FFFFB9B9"/>
        </patternFill>
      </fill>
    </dxf>
    <dxf>
      <fill>
        <patternFill>
          <bgColor rgb="FFFFE1E1"/>
        </patternFill>
      </fill>
    </dxf>
    <dxf>
      <fill>
        <patternFill>
          <bgColor rgb="FFFFB9B9"/>
        </patternFill>
      </fill>
    </dxf>
    <dxf>
      <fill>
        <patternFill>
          <bgColor rgb="FFFFE1E1"/>
        </patternFill>
      </fill>
    </dxf>
    <dxf>
      <fill>
        <patternFill>
          <bgColor rgb="FFFF0000"/>
        </patternFill>
      </fill>
    </dxf>
    <dxf>
      <fill>
        <patternFill>
          <bgColor rgb="FFFFB9B9"/>
        </patternFill>
      </fill>
    </dxf>
    <dxf>
      <fill>
        <patternFill>
          <bgColor rgb="FFFFE1E1"/>
        </patternFill>
      </fill>
    </dxf>
    <dxf>
      <fill>
        <patternFill>
          <bgColor rgb="FFFFB9B9"/>
        </patternFill>
      </fill>
    </dxf>
    <dxf>
      <fill>
        <patternFill>
          <bgColor rgb="FFFFE1E1"/>
        </patternFill>
      </fill>
    </dxf>
    <dxf>
      <fill>
        <patternFill>
          <bgColor theme="0"/>
        </patternFill>
      </fill>
    </dxf>
    <dxf>
      <fill>
        <patternFill>
          <bgColor theme="0" tint="-4.9989318521683403E-2"/>
        </patternFill>
      </fill>
    </dxf>
    <dxf>
      <fill>
        <patternFill>
          <bgColor rgb="FFFF0000"/>
        </patternFill>
      </fill>
    </dxf>
    <dxf>
      <fill>
        <patternFill>
          <bgColor theme="0"/>
        </patternFill>
      </fill>
    </dxf>
    <dxf>
      <fill>
        <patternFill>
          <bgColor theme="0" tint="-4.9989318521683403E-2"/>
        </patternFill>
      </fill>
    </dxf>
    <dxf>
      <fill>
        <patternFill>
          <bgColor theme="0"/>
        </patternFill>
      </fill>
    </dxf>
    <dxf>
      <fill>
        <patternFill>
          <bgColor theme="0" tint="-4.9989318521683403E-2"/>
        </patternFill>
      </fill>
    </dxf>
    <dxf>
      <fill>
        <patternFill>
          <bgColor theme="0"/>
        </patternFill>
      </fill>
    </dxf>
    <dxf>
      <fill>
        <patternFill>
          <bgColor theme="0" tint="-4.9989318521683403E-2"/>
        </patternFill>
      </fill>
    </dxf>
    <dxf>
      <fill>
        <patternFill>
          <bgColor theme="9" tint="0.79998168889431442"/>
        </patternFill>
      </fill>
    </dxf>
    <dxf>
      <fill>
        <patternFill>
          <bgColor rgb="FFFFB9B9"/>
        </patternFill>
      </fill>
    </dxf>
    <dxf>
      <fill>
        <patternFill>
          <bgColor rgb="FFFFE1E1"/>
        </patternFill>
      </fill>
    </dxf>
    <dxf>
      <fill>
        <patternFill>
          <bgColor theme="9" tint="0.59996337778862885"/>
        </patternFill>
      </fill>
    </dxf>
    <dxf>
      <fill>
        <patternFill>
          <bgColor theme="7" tint="0.59996337778862885"/>
        </patternFill>
      </fill>
    </dxf>
    <dxf>
      <fill>
        <patternFill>
          <bgColor theme="7" tint="0.79998168889431442"/>
        </patternFill>
      </fill>
    </dxf>
    <dxf>
      <font>
        <b/>
        <i val="0"/>
        <strike val="0"/>
        <color theme="0"/>
      </font>
      <numFmt numFmtId="30" formatCode="@"/>
      <fill>
        <patternFill>
          <bgColor rgb="FFFF0000"/>
        </patternFill>
      </fill>
    </dxf>
    <dxf>
      <fill>
        <patternFill>
          <bgColor rgb="FFFF0000"/>
        </patternFill>
      </fill>
    </dxf>
    <dxf>
      <font>
        <color rgb="FF92D050"/>
      </font>
      <fill>
        <patternFill>
          <bgColor rgb="FF92D050"/>
        </patternFill>
      </fill>
    </dxf>
    <dxf>
      <font>
        <color rgb="FFFF0000"/>
      </font>
      <fill>
        <patternFill>
          <bgColor rgb="FFFF0000"/>
        </patternFill>
      </fill>
    </dxf>
  </dxfs>
  <tableStyles count="0" defaultTableStyle="TableStyleMedium2" defaultPivotStyle="PivotStyleLight16"/>
  <colors>
    <mruColors>
      <color rgb="FFFFE1E1"/>
      <color rgb="FFFFB9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2</xdr:row>
      <xdr:rowOff>85725</xdr:rowOff>
    </xdr:from>
    <xdr:to>
      <xdr:col>8</xdr:col>
      <xdr:colOff>581025</xdr:colOff>
      <xdr:row>7</xdr:row>
      <xdr:rowOff>95068</xdr:rowOff>
    </xdr:to>
    <xdr:pic>
      <xdr:nvPicPr>
        <xdr:cNvPr id="3" name="Billed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2562225"/>
          <a:ext cx="16173450" cy="9618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defaultRowHeight="15" x14ac:dyDescent="0.25"/>
  <cols>
    <col min="1" max="1" width="170.140625" customWidth="1"/>
  </cols>
  <sheetData>
    <row r="1" spans="1:1" x14ac:dyDescent="0.25">
      <c r="A1" s="52" t="s">
        <v>1292</v>
      </c>
    </row>
    <row r="2" spans="1:1" ht="180" x14ac:dyDescent="0.25">
      <c r="A2" s="15" t="s">
        <v>1294</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
  <sheetViews>
    <sheetView workbookViewId="0">
      <selection activeCell="B3" sqref="B3"/>
    </sheetView>
  </sheetViews>
  <sheetFormatPr defaultRowHeight="15" x14ac:dyDescent="0.25"/>
  <cols>
    <col min="1" max="1" width="23.28515625" bestFit="1" customWidth="1"/>
    <col min="2" max="2" width="40.5703125" customWidth="1"/>
    <col min="3" max="7" width="40.7109375" customWidth="1"/>
  </cols>
  <sheetData>
    <row r="1" spans="1:7" x14ac:dyDescent="0.25">
      <c r="A1" s="52" t="s">
        <v>1141</v>
      </c>
    </row>
    <row r="2" spans="1:7" ht="15.75" thickBot="1" x14ac:dyDescent="0.3"/>
    <row r="3" spans="1:7" ht="21.95" customHeight="1" thickBot="1" x14ac:dyDescent="0.3">
      <c r="A3" t="s">
        <v>1142</v>
      </c>
      <c r="B3" s="67"/>
      <c r="C3" s="67"/>
      <c r="D3" s="67"/>
      <c r="E3" s="67"/>
      <c r="F3" s="67"/>
      <c r="G3" s="67"/>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ordlister!$X2:$X67</xm:f>
          </x14:formula1>
          <xm:sqref>B3:G3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N174"/>
  <sheetViews>
    <sheetView topLeftCell="N23" workbookViewId="0">
      <selection activeCell="S27" sqref="S27:S32"/>
    </sheetView>
  </sheetViews>
  <sheetFormatPr defaultRowHeight="15" x14ac:dyDescent="0.25"/>
  <sheetData>
    <row r="1" spans="1:40" x14ac:dyDescent="0.25">
      <c r="A1" t="s">
        <v>144</v>
      </c>
      <c r="B1" t="s">
        <v>151</v>
      </c>
      <c r="C1" t="s">
        <v>197</v>
      </c>
      <c r="D1" t="s">
        <v>303</v>
      </c>
      <c r="E1" t="s">
        <v>304</v>
      </c>
      <c r="F1" t="s">
        <v>341</v>
      </c>
      <c r="G1" t="s">
        <v>353</v>
      </c>
      <c r="H1" t="s">
        <v>396</v>
      </c>
      <c r="I1" t="s">
        <v>409</v>
      </c>
      <c r="J1" t="s">
        <v>443</v>
      </c>
      <c r="K1" t="s">
        <v>448</v>
      </c>
      <c r="L1" t="s">
        <v>474</v>
      </c>
      <c r="M1" t="s">
        <v>645</v>
      </c>
      <c r="N1" t="s">
        <v>664</v>
      </c>
      <c r="O1" t="s">
        <v>77</v>
      </c>
      <c r="P1" t="s">
        <v>665</v>
      </c>
      <c r="Q1" t="s">
        <v>666</v>
      </c>
      <c r="R1" t="s">
        <v>789</v>
      </c>
      <c r="S1" t="s">
        <v>797</v>
      </c>
      <c r="T1" t="s">
        <v>120</v>
      </c>
      <c r="U1" t="s">
        <v>139</v>
      </c>
      <c r="V1" t="s">
        <v>864</v>
      </c>
      <c r="W1" t="s">
        <v>876</v>
      </c>
      <c r="X1" t="s">
        <v>893</v>
      </c>
      <c r="Y1" t="s">
        <v>1147</v>
      </c>
      <c r="Z1" t="s">
        <v>1155</v>
      </c>
      <c r="AA1" t="s">
        <v>1161</v>
      </c>
      <c r="AB1" t="s">
        <v>1186</v>
      </c>
      <c r="AC1" t="s">
        <v>43</v>
      </c>
      <c r="AD1" t="s">
        <v>1198</v>
      </c>
      <c r="AE1" t="s">
        <v>1211</v>
      </c>
      <c r="AF1" t="s">
        <v>1219</v>
      </c>
      <c r="AG1" t="s">
        <v>1232</v>
      </c>
      <c r="AH1" t="s">
        <v>1238</v>
      </c>
      <c r="AI1" t="s">
        <v>1241</v>
      </c>
      <c r="AJ1" t="s">
        <v>1260</v>
      </c>
      <c r="AK1" t="s">
        <v>112</v>
      </c>
      <c r="AL1" t="s">
        <v>1276</v>
      </c>
      <c r="AM1" t="s">
        <v>138</v>
      </c>
      <c r="AN1" t="s">
        <v>73</v>
      </c>
    </row>
    <row r="2" spans="1:40" x14ac:dyDescent="0.25">
      <c r="A2" t="s">
        <v>145</v>
      </c>
      <c r="B2" t="s">
        <v>152</v>
      </c>
      <c r="C2" t="s">
        <v>198</v>
      </c>
      <c r="D2" t="s">
        <v>148</v>
      </c>
      <c r="E2" t="s">
        <v>148</v>
      </c>
      <c r="F2" t="s">
        <v>148</v>
      </c>
      <c r="G2" t="s">
        <v>354</v>
      </c>
      <c r="H2" t="s">
        <v>397</v>
      </c>
      <c r="I2" t="s">
        <v>410</v>
      </c>
      <c r="J2" t="s">
        <v>148</v>
      </c>
      <c r="K2" t="s">
        <v>449</v>
      </c>
      <c r="L2" t="s">
        <v>475</v>
      </c>
      <c r="M2" t="s">
        <v>475</v>
      </c>
      <c r="N2" t="s">
        <v>960</v>
      </c>
      <c r="O2" t="s">
        <v>1056</v>
      </c>
      <c r="P2" t="s">
        <v>1091</v>
      </c>
      <c r="Q2" t="s">
        <v>667</v>
      </c>
      <c r="R2" t="s">
        <v>790</v>
      </c>
      <c r="S2" t="s">
        <v>148</v>
      </c>
      <c r="T2" t="s">
        <v>148</v>
      </c>
      <c r="U2" t="s">
        <v>844</v>
      </c>
      <c r="V2" t="s">
        <v>865</v>
      </c>
      <c r="W2" t="s">
        <v>148</v>
      </c>
      <c r="X2" t="s">
        <v>894</v>
      </c>
      <c r="Y2" t="s">
        <v>1148</v>
      </c>
      <c r="Z2" t="s">
        <v>790</v>
      </c>
      <c r="AA2" t="s">
        <v>1179</v>
      </c>
      <c r="AB2" t="s">
        <v>1187</v>
      </c>
      <c r="AC2" t="s">
        <v>1194</v>
      </c>
      <c r="AD2" t="s">
        <v>1187</v>
      </c>
      <c r="AE2" t="s">
        <v>1212</v>
      </c>
      <c r="AF2" t="s">
        <v>1220</v>
      </c>
      <c r="AG2" t="s">
        <v>1233</v>
      </c>
      <c r="AH2" t="s">
        <v>790</v>
      </c>
      <c r="AI2" t="s">
        <v>1242</v>
      </c>
      <c r="AJ2" t="s">
        <v>1261</v>
      </c>
      <c r="AK2" t="s">
        <v>1269</v>
      </c>
      <c r="AL2" t="s">
        <v>1277</v>
      </c>
      <c r="AM2" t="s">
        <v>1281</v>
      </c>
      <c r="AN2" t="s">
        <v>1284</v>
      </c>
    </row>
    <row r="3" spans="1:40" x14ac:dyDescent="0.25">
      <c r="A3" t="s">
        <v>146</v>
      </c>
      <c r="B3" t="s">
        <v>153</v>
      </c>
      <c r="C3" t="s">
        <v>199</v>
      </c>
      <c r="D3" t="s">
        <v>207</v>
      </c>
      <c r="E3" t="s">
        <v>305</v>
      </c>
      <c r="F3" t="s">
        <v>342</v>
      </c>
      <c r="G3" t="s">
        <v>355</v>
      </c>
      <c r="H3" t="s">
        <v>398</v>
      </c>
      <c r="I3" t="s">
        <v>411</v>
      </c>
      <c r="J3" t="s">
        <v>444</v>
      </c>
      <c r="K3" t="s">
        <v>450</v>
      </c>
      <c r="L3" t="s">
        <v>476</v>
      </c>
      <c r="M3" t="s">
        <v>646</v>
      </c>
      <c r="N3" t="s">
        <v>961</v>
      </c>
      <c r="O3" t="s">
        <v>1057</v>
      </c>
      <c r="P3" t="s">
        <v>1092</v>
      </c>
      <c r="Q3" t="s">
        <v>668</v>
      </c>
      <c r="R3" t="s">
        <v>148</v>
      </c>
      <c r="S3" t="s">
        <v>798</v>
      </c>
      <c r="T3" t="s">
        <v>832</v>
      </c>
      <c r="U3" t="s">
        <v>845</v>
      </c>
      <c r="V3" t="s">
        <v>148</v>
      </c>
      <c r="W3" t="s">
        <v>877</v>
      </c>
      <c r="X3" t="s">
        <v>895</v>
      </c>
      <c r="Y3" t="s">
        <v>1149</v>
      </c>
      <c r="Z3" t="s">
        <v>1156</v>
      </c>
      <c r="AA3" t="s">
        <v>1180</v>
      </c>
      <c r="AB3" t="s">
        <v>1188</v>
      </c>
      <c r="AC3" t="s">
        <v>1195</v>
      </c>
      <c r="AD3" t="s">
        <v>1157</v>
      </c>
      <c r="AE3" t="s">
        <v>1213</v>
      </c>
      <c r="AF3" t="s">
        <v>1221</v>
      </c>
      <c r="AG3" t="s">
        <v>1234</v>
      </c>
      <c r="AH3" t="s">
        <v>792</v>
      </c>
      <c r="AI3" t="s">
        <v>1243</v>
      </c>
      <c r="AJ3" t="s">
        <v>1262</v>
      </c>
      <c r="AK3" t="s">
        <v>1270</v>
      </c>
      <c r="AL3" t="s">
        <v>1278</v>
      </c>
      <c r="AM3" t="s">
        <v>1282</v>
      </c>
      <c r="AN3" t="s">
        <v>1285</v>
      </c>
    </row>
    <row r="4" spans="1:40" x14ac:dyDescent="0.25">
      <c r="A4" t="s">
        <v>147</v>
      </c>
      <c r="B4" t="s">
        <v>154</v>
      </c>
      <c r="C4" t="s">
        <v>200</v>
      </c>
      <c r="D4" t="s">
        <v>208</v>
      </c>
      <c r="E4" t="s">
        <v>306</v>
      </c>
      <c r="F4" t="s">
        <v>343</v>
      </c>
      <c r="G4" t="s">
        <v>356</v>
      </c>
      <c r="H4" t="s">
        <v>399</v>
      </c>
      <c r="I4" t="s">
        <v>412</v>
      </c>
      <c r="J4" t="s">
        <v>445</v>
      </c>
      <c r="K4" t="s">
        <v>451</v>
      </c>
      <c r="L4" t="s">
        <v>477</v>
      </c>
      <c r="M4" t="s">
        <v>647</v>
      </c>
      <c r="N4" t="s">
        <v>962</v>
      </c>
      <c r="O4" t="s">
        <v>1058</v>
      </c>
      <c r="P4" t="s">
        <v>1093</v>
      </c>
      <c r="Q4" t="s">
        <v>669</v>
      </c>
      <c r="R4" t="s">
        <v>791</v>
      </c>
      <c r="S4" t="s">
        <v>799</v>
      </c>
      <c r="T4" t="s">
        <v>833</v>
      </c>
      <c r="U4" t="s">
        <v>846</v>
      </c>
      <c r="V4" t="s">
        <v>866</v>
      </c>
      <c r="W4" t="s">
        <v>95</v>
      </c>
      <c r="X4" t="s">
        <v>896</v>
      </c>
      <c r="Y4" t="s">
        <v>1150</v>
      </c>
      <c r="Z4" t="s">
        <v>1157</v>
      </c>
      <c r="AA4" t="s">
        <v>1182</v>
      </c>
      <c r="AB4" t="s">
        <v>1189</v>
      </c>
      <c r="AC4" t="s">
        <v>1196</v>
      </c>
      <c r="AD4" t="s">
        <v>1199</v>
      </c>
      <c r="AE4" t="s">
        <v>1214</v>
      </c>
      <c r="AF4" t="s">
        <v>1222</v>
      </c>
      <c r="AG4" t="s">
        <v>1235</v>
      </c>
      <c r="AH4" t="s">
        <v>793</v>
      </c>
      <c r="AI4" t="s">
        <v>1244</v>
      </c>
      <c r="AJ4" t="s">
        <v>1263</v>
      </c>
      <c r="AK4" t="s">
        <v>1271</v>
      </c>
      <c r="AL4" t="s">
        <v>1279</v>
      </c>
      <c r="AM4" t="s">
        <v>1283</v>
      </c>
      <c r="AN4" t="s">
        <v>1286</v>
      </c>
    </row>
    <row r="5" spans="1:40" x14ac:dyDescent="0.25">
      <c r="A5" t="s">
        <v>148</v>
      </c>
      <c r="B5" t="s">
        <v>155</v>
      </c>
      <c r="C5" t="s">
        <v>201</v>
      </c>
      <c r="D5" t="s">
        <v>209</v>
      </c>
      <c r="E5" t="s">
        <v>307</v>
      </c>
      <c r="F5" t="s">
        <v>344</v>
      </c>
      <c r="G5" t="s">
        <v>357</v>
      </c>
      <c r="H5" t="s">
        <v>400</v>
      </c>
      <c r="I5" t="s">
        <v>413</v>
      </c>
      <c r="J5" t="s">
        <v>446</v>
      </c>
      <c r="K5" t="s">
        <v>452</v>
      </c>
      <c r="L5" t="s">
        <v>148</v>
      </c>
      <c r="M5" t="s">
        <v>648</v>
      </c>
      <c r="N5" t="s">
        <v>963</v>
      </c>
      <c r="O5" t="s">
        <v>1059</v>
      </c>
      <c r="P5" t="s">
        <v>1094</v>
      </c>
      <c r="Q5" t="s">
        <v>670</v>
      </c>
      <c r="R5" t="s">
        <v>792</v>
      </c>
      <c r="S5" t="s">
        <v>800</v>
      </c>
      <c r="T5" t="s">
        <v>834</v>
      </c>
      <c r="U5" t="s">
        <v>847</v>
      </c>
      <c r="V5" t="s">
        <v>867</v>
      </c>
      <c r="W5" t="s">
        <v>878</v>
      </c>
      <c r="X5" t="s">
        <v>897</v>
      </c>
      <c r="Z5" t="s">
        <v>792</v>
      </c>
      <c r="AA5" t="s">
        <v>1183</v>
      </c>
      <c r="AB5" t="s">
        <v>1190</v>
      </c>
      <c r="AC5" t="s">
        <v>1197</v>
      </c>
      <c r="AD5" t="s">
        <v>1200</v>
      </c>
      <c r="AE5" t="s">
        <v>1215</v>
      </c>
      <c r="AF5" t="s">
        <v>1223</v>
      </c>
      <c r="AG5" t="s">
        <v>1236</v>
      </c>
      <c r="AH5" t="s">
        <v>794</v>
      </c>
      <c r="AI5" t="s">
        <v>1245</v>
      </c>
      <c r="AJ5" t="s">
        <v>1264</v>
      </c>
      <c r="AK5" t="s">
        <v>1272</v>
      </c>
      <c r="AL5" t="s">
        <v>1280</v>
      </c>
    </row>
    <row r="6" spans="1:40" x14ac:dyDescent="0.25">
      <c r="A6" t="s">
        <v>149</v>
      </c>
      <c r="B6" t="s">
        <v>156</v>
      </c>
      <c r="C6" t="s">
        <v>202</v>
      </c>
      <c r="D6" t="s">
        <v>210</v>
      </c>
      <c r="E6" t="s">
        <v>308</v>
      </c>
      <c r="F6" t="s">
        <v>345</v>
      </c>
      <c r="G6" t="s">
        <v>358</v>
      </c>
      <c r="H6" t="s">
        <v>401</v>
      </c>
      <c r="I6" t="s">
        <v>414</v>
      </c>
      <c r="J6" t="s">
        <v>447</v>
      </c>
      <c r="K6" t="s">
        <v>453</v>
      </c>
      <c r="L6" t="s">
        <v>478</v>
      </c>
      <c r="M6" t="s">
        <v>649</v>
      </c>
      <c r="N6" t="s">
        <v>964</v>
      </c>
      <c r="O6" t="s">
        <v>1060</v>
      </c>
      <c r="P6" t="s">
        <v>1095</v>
      </c>
      <c r="Q6" t="s">
        <v>671</v>
      </c>
      <c r="R6" t="s">
        <v>793</v>
      </c>
      <c r="S6" t="s">
        <v>801</v>
      </c>
      <c r="T6" t="s">
        <v>835</v>
      </c>
      <c r="U6" t="s">
        <v>848</v>
      </c>
      <c r="V6" t="s">
        <v>868</v>
      </c>
      <c r="W6" t="s">
        <v>879</v>
      </c>
      <c r="X6" t="s">
        <v>898</v>
      </c>
      <c r="Z6" t="s">
        <v>1158</v>
      </c>
      <c r="AA6" t="s">
        <v>1184</v>
      </c>
      <c r="AB6" t="s">
        <v>1191</v>
      </c>
      <c r="AD6" t="s">
        <v>1201</v>
      </c>
      <c r="AE6" t="s">
        <v>1216</v>
      </c>
      <c r="AF6" t="s">
        <v>1224</v>
      </c>
      <c r="AG6" t="s">
        <v>1237</v>
      </c>
      <c r="AH6" t="s">
        <v>1159</v>
      </c>
      <c r="AI6" t="s">
        <v>1246</v>
      </c>
      <c r="AJ6" t="s">
        <v>1265</v>
      </c>
      <c r="AK6" t="s">
        <v>1273</v>
      </c>
      <c r="AL6" t="s">
        <v>195</v>
      </c>
    </row>
    <row r="7" spans="1:40" x14ac:dyDescent="0.25">
      <c r="A7" t="s">
        <v>150</v>
      </c>
      <c r="B7" t="s">
        <v>157</v>
      </c>
      <c r="C7" t="s">
        <v>203</v>
      </c>
      <c r="D7" t="s">
        <v>211</v>
      </c>
      <c r="E7" t="s">
        <v>309</v>
      </c>
      <c r="F7" t="s">
        <v>346</v>
      </c>
      <c r="G7" t="s">
        <v>359</v>
      </c>
      <c r="H7" t="s">
        <v>402</v>
      </c>
      <c r="I7" t="s">
        <v>415</v>
      </c>
      <c r="K7" t="s">
        <v>454</v>
      </c>
      <c r="L7" t="s">
        <v>479</v>
      </c>
      <c r="M7" t="s">
        <v>650</v>
      </c>
      <c r="N7" t="s">
        <v>965</v>
      </c>
      <c r="O7" t="s">
        <v>1061</v>
      </c>
      <c r="P7" t="s">
        <v>1096</v>
      </c>
      <c r="Q7" t="s">
        <v>672</v>
      </c>
      <c r="R7" t="s">
        <v>794</v>
      </c>
      <c r="S7" t="s">
        <v>802</v>
      </c>
      <c r="T7" t="s">
        <v>836</v>
      </c>
      <c r="U7" t="s">
        <v>849</v>
      </c>
      <c r="V7" t="s">
        <v>869</v>
      </c>
      <c r="W7" t="s">
        <v>880</v>
      </c>
      <c r="X7" t="s">
        <v>899</v>
      </c>
      <c r="Z7" t="s">
        <v>1159</v>
      </c>
      <c r="AA7" t="s">
        <v>1162</v>
      </c>
      <c r="AB7" t="s">
        <v>1192</v>
      </c>
      <c r="AD7" t="s">
        <v>1202</v>
      </c>
      <c r="AE7" t="s">
        <v>28</v>
      </c>
      <c r="AF7" t="s">
        <v>1225</v>
      </c>
      <c r="AG7" t="s">
        <v>148</v>
      </c>
      <c r="AH7" t="s">
        <v>1239</v>
      </c>
      <c r="AI7" t="s">
        <v>1247</v>
      </c>
      <c r="AJ7" t="s">
        <v>1266</v>
      </c>
      <c r="AK7" t="s">
        <v>1274</v>
      </c>
      <c r="AL7" t="s">
        <v>196</v>
      </c>
    </row>
    <row r="8" spans="1:40" x14ac:dyDescent="0.25">
      <c r="B8" t="s">
        <v>158</v>
      </c>
      <c r="C8" t="s">
        <v>204</v>
      </c>
      <c r="D8" t="s">
        <v>212</v>
      </c>
      <c r="E8" t="s">
        <v>310</v>
      </c>
      <c r="F8" t="s">
        <v>347</v>
      </c>
      <c r="G8" t="s">
        <v>360</v>
      </c>
      <c r="H8" t="s">
        <v>403</v>
      </c>
      <c r="I8" t="s">
        <v>416</v>
      </c>
      <c r="K8" t="s">
        <v>455</v>
      </c>
      <c r="L8" t="s">
        <v>480</v>
      </c>
      <c r="M8" t="s">
        <v>651</v>
      </c>
      <c r="N8" t="s">
        <v>966</v>
      </c>
      <c r="O8" t="s">
        <v>1062</v>
      </c>
      <c r="P8" t="s">
        <v>1097</v>
      </c>
      <c r="Q8" t="s">
        <v>673</v>
      </c>
      <c r="R8" t="s">
        <v>795</v>
      </c>
      <c r="S8" t="s">
        <v>803</v>
      </c>
      <c r="T8" t="s">
        <v>837</v>
      </c>
      <c r="U8" t="s">
        <v>850</v>
      </c>
      <c r="V8" t="s">
        <v>870</v>
      </c>
      <c r="W8" t="s">
        <v>881</v>
      </c>
      <c r="X8" t="s">
        <v>900</v>
      </c>
      <c r="Z8" t="s">
        <v>1160</v>
      </c>
      <c r="AA8" t="s">
        <v>1163</v>
      </c>
      <c r="AB8" t="s">
        <v>1193</v>
      </c>
      <c r="AD8" t="s">
        <v>1203</v>
      </c>
      <c r="AE8" t="s">
        <v>1217</v>
      </c>
      <c r="AF8" t="s">
        <v>809</v>
      </c>
      <c r="AG8" t="s">
        <v>195</v>
      </c>
      <c r="AH8" t="s">
        <v>1240</v>
      </c>
      <c r="AI8" t="s">
        <v>1248</v>
      </c>
      <c r="AJ8" t="s">
        <v>1267</v>
      </c>
      <c r="AK8" t="s">
        <v>1275</v>
      </c>
    </row>
    <row r="9" spans="1:40" x14ac:dyDescent="0.25">
      <c r="B9" t="s">
        <v>159</v>
      </c>
      <c r="C9" t="s">
        <v>205</v>
      </c>
      <c r="D9" t="s">
        <v>213</v>
      </c>
      <c r="E9" t="s">
        <v>311</v>
      </c>
      <c r="F9" t="s">
        <v>195</v>
      </c>
      <c r="G9" t="s">
        <v>361</v>
      </c>
      <c r="H9" t="s">
        <v>404</v>
      </c>
      <c r="I9" t="s">
        <v>417</v>
      </c>
      <c r="K9" t="s">
        <v>456</v>
      </c>
      <c r="L9" t="s">
        <v>481</v>
      </c>
      <c r="M9" t="s">
        <v>652</v>
      </c>
      <c r="N9" t="s">
        <v>967</v>
      </c>
      <c r="O9" t="s">
        <v>1063</v>
      </c>
      <c r="P9" t="s">
        <v>1098</v>
      </c>
      <c r="Q9" t="s">
        <v>674</v>
      </c>
      <c r="R9" t="s">
        <v>796</v>
      </c>
      <c r="S9" t="s">
        <v>804</v>
      </c>
      <c r="T9" t="s">
        <v>838</v>
      </c>
      <c r="U9" t="s">
        <v>851</v>
      </c>
      <c r="V9" t="s">
        <v>871</v>
      </c>
      <c r="W9" t="s">
        <v>882</v>
      </c>
      <c r="X9" t="s">
        <v>901</v>
      </c>
      <c r="AA9" t="s">
        <v>1164</v>
      </c>
      <c r="AD9" t="s">
        <v>1204</v>
      </c>
      <c r="AE9" t="s">
        <v>1218</v>
      </c>
      <c r="AF9" t="s">
        <v>810</v>
      </c>
      <c r="AG9" t="s">
        <v>196</v>
      </c>
      <c r="AI9" t="s">
        <v>1249</v>
      </c>
      <c r="AJ9" t="s">
        <v>1268</v>
      </c>
      <c r="AK9" t="s">
        <v>195</v>
      </c>
    </row>
    <row r="10" spans="1:40" x14ac:dyDescent="0.25">
      <c r="B10" t="s">
        <v>160</v>
      </c>
      <c r="C10" t="s">
        <v>206</v>
      </c>
      <c r="D10" t="s">
        <v>214</v>
      </c>
      <c r="E10" t="s">
        <v>312</v>
      </c>
      <c r="F10" t="s">
        <v>348</v>
      </c>
      <c r="G10" t="s">
        <v>362</v>
      </c>
      <c r="H10" t="s">
        <v>405</v>
      </c>
      <c r="I10" t="s">
        <v>418</v>
      </c>
      <c r="K10" t="s">
        <v>457</v>
      </c>
      <c r="L10" t="s">
        <v>482</v>
      </c>
      <c r="M10" t="s">
        <v>653</v>
      </c>
      <c r="N10" t="s">
        <v>968</v>
      </c>
      <c r="O10" t="s">
        <v>1064</v>
      </c>
      <c r="P10" t="s">
        <v>1099</v>
      </c>
      <c r="Q10" t="s">
        <v>675</v>
      </c>
      <c r="S10" t="s">
        <v>805</v>
      </c>
      <c r="T10" t="s">
        <v>839</v>
      </c>
      <c r="U10" t="s">
        <v>852</v>
      </c>
      <c r="V10" t="s">
        <v>872</v>
      </c>
      <c r="W10" t="s">
        <v>883</v>
      </c>
      <c r="X10" t="s">
        <v>902</v>
      </c>
      <c r="AA10" t="s">
        <v>1166</v>
      </c>
      <c r="AD10" t="s">
        <v>1205</v>
      </c>
      <c r="AE10" t="s">
        <v>830</v>
      </c>
      <c r="AF10" t="s">
        <v>1226</v>
      </c>
      <c r="AI10" t="s">
        <v>1250</v>
      </c>
      <c r="AJ10" t="s">
        <v>196</v>
      </c>
    </row>
    <row r="11" spans="1:40" x14ac:dyDescent="0.25">
      <c r="B11" t="s">
        <v>161</v>
      </c>
      <c r="D11" t="s">
        <v>215</v>
      </c>
      <c r="E11" t="s">
        <v>313</v>
      </c>
      <c r="F11" t="s">
        <v>349</v>
      </c>
      <c r="G11" t="s">
        <v>363</v>
      </c>
      <c r="H11" t="s">
        <v>406</v>
      </c>
      <c r="I11" t="s">
        <v>419</v>
      </c>
      <c r="K11" t="s">
        <v>458</v>
      </c>
      <c r="L11" t="s">
        <v>483</v>
      </c>
      <c r="M11" t="s">
        <v>148</v>
      </c>
      <c r="N11" t="s">
        <v>969</v>
      </c>
      <c r="O11" t="s">
        <v>1065</v>
      </c>
      <c r="P11" t="s">
        <v>1100</v>
      </c>
      <c r="Q11" t="s">
        <v>676</v>
      </c>
      <c r="S11" t="s">
        <v>806</v>
      </c>
      <c r="T11" t="s">
        <v>840</v>
      </c>
      <c r="U11" t="s">
        <v>853</v>
      </c>
      <c r="V11" t="s">
        <v>873</v>
      </c>
      <c r="W11" t="s">
        <v>884</v>
      </c>
      <c r="X11" t="s">
        <v>903</v>
      </c>
      <c r="AA11" t="s">
        <v>1167</v>
      </c>
      <c r="AD11" t="s">
        <v>1206</v>
      </c>
      <c r="AF11" t="s">
        <v>1227</v>
      </c>
      <c r="AI11" t="s">
        <v>1251</v>
      </c>
    </row>
    <row r="12" spans="1:40" x14ac:dyDescent="0.25">
      <c r="B12" t="s">
        <v>162</v>
      </c>
      <c r="D12" t="s">
        <v>216</v>
      </c>
      <c r="E12" t="s">
        <v>314</v>
      </c>
      <c r="F12" t="s">
        <v>350</v>
      </c>
      <c r="G12" t="s">
        <v>364</v>
      </c>
      <c r="H12" t="s">
        <v>407</v>
      </c>
      <c r="I12" t="s">
        <v>420</v>
      </c>
      <c r="K12" t="s">
        <v>459</v>
      </c>
      <c r="L12" t="s">
        <v>484</v>
      </c>
      <c r="M12" t="s">
        <v>654</v>
      </c>
      <c r="N12" t="s">
        <v>970</v>
      </c>
      <c r="O12" t="s">
        <v>1066</v>
      </c>
      <c r="P12" t="s">
        <v>1101</v>
      </c>
      <c r="Q12" t="s">
        <v>677</v>
      </c>
      <c r="S12" t="s">
        <v>807</v>
      </c>
      <c r="T12" t="s">
        <v>841</v>
      </c>
      <c r="U12" t="s">
        <v>854</v>
      </c>
      <c r="V12" t="s">
        <v>874</v>
      </c>
      <c r="W12" t="s">
        <v>885</v>
      </c>
      <c r="X12" t="s">
        <v>904</v>
      </c>
      <c r="AA12" t="s">
        <v>1168</v>
      </c>
      <c r="AD12" t="s">
        <v>1207</v>
      </c>
      <c r="AF12" t="s">
        <v>1228</v>
      </c>
      <c r="AI12" t="s">
        <v>1252</v>
      </c>
    </row>
    <row r="13" spans="1:40" x14ac:dyDescent="0.25">
      <c r="B13" t="s">
        <v>163</v>
      </c>
      <c r="D13" t="s">
        <v>217</v>
      </c>
      <c r="E13" t="s">
        <v>315</v>
      </c>
      <c r="F13" t="s">
        <v>351</v>
      </c>
      <c r="G13" t="s">
        <v>365</v>
      </c>
      <c r="H13" t="s">
        <v>408</v>
      </c>
      <c r="I13" t="s">
        <v>421</v>
      </c>
      <c r="K13" t="s">
        <v>460</v>
      </c>
      <c r="L13" t="s">
        <v>485</v>
      </c>
      <c r="M13" t="s">
        <v>111</v>
      </c>
      <c r="N13" t="s">
        <v>971</v>
      </c>
      <c r="O13" t="s">
        <v>1067</v>
      </c>
      <c r="P13" t="s">
        <v>1102</v>
      </c>
      <c r="Q13" t="s">
        <v>678</v>
      </c>
      <c r="S13" t="s">
        <v>808</v>
      </c>
      <c r="T13" t="s">
        <v>842</v>
      </c>
      <c r="U13" t="s">
        <v>855</v>
      </c>
      <c r="V13" t="s">
        <v>875</v>
      </c>
      <c r="W13" t="s">
        <v>886</v>
      </c>
      <c r="X13" t="s">
        <v>905</v>
      </c>
      <c r="AA13" t="s">
        <v>1169</v>
      </c>
      <c r="AD13" t="s">
        <v>1208</v>
      </c>
      <c r="AF13" t="s">
        <v>1229</v>
      </c>
      <c r="AI13" t="s">
        <v>1253</v>
      </c>
    </row>
    <row r="14" spans="1:40" x14ac:dyDescent="0.25">
      <c r="B14" t="s">
        <v>164</v>
      </c>
      <c r="D14" t="s">
        <v>218</v>
      </c>
      <c r="E14" t="s">
        <v>316</v>
      </c>
      <c r="F14" t="s">
        <v>352</v>
      </c>
      <c r="G14" t="s">
        <v>366</v>
      </c>
      <c r="I14" t="s">
        <v>422</v>
      </c>
      <c r="K14" t="s">
        <v>182</v>
      </c>
      <c r="L14" t="s">
        <v>486</v>
      </c>
      <c r="M14" t="s">
        <v>655</v>
      </c>
      <c r="N14" t="s">
        <v>972</v>
      </c>
      <c r="O14" t="s">
        <v>1068</v>
      </c>
      <c r="P14" t="s">
        <v>1103</v>
      </c>
      <c r="Q14" t="s">
        <v>679</v>
      </c>
      <c r="S14" t="s">
        <v>809</v>
      </c>
      <c r="T14" t="s">
        <v>843</v>
      </c>
      <c r="U14" t="s">
        <v>856</v>
      </c>
      <c r="W14" t="s">
        <v>887</v>
      </c>
      <c r="X14" t="s">
        <v>906</v>
      </c>
      <c r="AA14" t="s">
        <v>1170</v>
      </c>
      <c r="AD14" t="s">
        <v>1209</v>
      </c>
      <c r="AF14" t="s">
        <v>1230</v>
      </c>
      <c r="AI14" t="s">
        <v>1149</v>
      </c>
    </row>
    <row r="15" spans="1:40" x14ac:dyDescent="0.25">
      <c r="B15" t="s">
        <v>165</v>
      </c>
      <c r="D15" t="s">
        <v>219</v>
      </c>
      <c r="E15" t="s">
        <v>317</v>
      </c>
      <c r="G15" t="s">
        <v>367</v>
      </c>
      <c r="I15" t="s">
        <v>423</v>
      </c>
      <c r="K15" t="s">
        <v>461</v>
      </c>
      <c r="L15" t="s">
        <v>487</v>
      </c>
      <c r="M15" t="s">
        <v>656</v>
      </c>
      <c r="N15" t="s">
        <v>973</v>
      </c>
      <c r="O15" t="s">
        <v>1069</v>
      </c>
      <c r="P15" t="s">
        <v>1104</v>
      </c>
      <c r="Q15" t="s">
        <v>680</v>
      </c>
      <c r="S15" t="s">
        <v>810</v>
      </c>
      <c r="U15" t="s">
        <v>857</v>
      </c>
      <c r="W15" t="s">
        <v>888</v>
      </c>
      <c r="X15" t="s">
        <v>907</v>
      </c>
      <c r="AA15" t="s">
        <v>1171</v>
      </c>
      <c r="AD15" t="s">
        <v>1210</v>
      </c>
      <c r="AF15" t="s">
        <v>196</v>
      </c>
      <c r="AI15" t="s">
        <v>1254</v>
      </c>
    </row>
    <row r="16" spans="1:40" x14ac:dyDescent="0.25">
      <c r="B16" t="s">
        <v>166</v>
      </c>
      <c r="D16" t="s">
        <v>220</v>
      </c>
      <c r="E16" t="s">
        <v>318</v>
      </c>
      <c r="G16" t="s">
        <v>368</v>
      </c>
      <c r="I16" t="s">
        <v>424</v>
      </c>
      <c r="K16" t="s">
        <v>185</v>
      </c>
      <c r="L16" t="s">
        <v>488</v>
      </c>
      <c r="M16" t="s">
        <v>657</v>
      </c>
      <c r="N16" t="s">
        <v>974</v>
      </c>
      <c r="O16" t="s">
        <v>1070</v>
      </c>
      <c r="P16" t="s">
        <v>1105</v>
      </c>
      <c r="Q16" t="s">
        <v>681</v>
      </c>
      <c r="S16" t="s">
        <v>811</v>
      </c>
      <c r="U16" t="s">
        <v>858</v>
      </c>
      <c r="W16" t="s">
        <v>889</v>
      </c>
      <c r="X16" t="s">
        <v>908</v>
      </c>
      <c r="AA16" t="s">
        <v>1172</v>
      </c>
      <c r="AF16" t="s">
        <v>1231</v>
      </c>
      <c r="AI16" t="s">
        <v>1255</v>
      </c>
    </row>
    <row r="17" spans="2:35" x14ac:dyDescent="0.25">
      <c r="B17" t="s">
        <v>167</v>
      </c>
      <c r="D17" t="s">
        <v>221</v>
      </c>
      <c r="E17" t="s">
        <v>282</v>
      </c>
      <c r="G17" t="s">
        <v>369</v>
      </c>
      <c r="I17" t="s">
        <v>425</v>
      </c>
      <c r="K17" t="s">
        <v>462</v>
      </c>
      <c r="L17" t="s">
        <v>489</v>
      </c>
      <c r="M17" t="s">
        <v>658</v>
      </c>
      <c r="N17" t="s">
        <v>975</v>
      </c>
      <c r="O17" t="s">
        <v>1071</v>
      </c>
      <c r="P17" t="s">
        <v>1106</v>
      </c>
      <c r="Q17" t="s">
        <v>682</v>
      </c>
      <c r="S17" t="s">
        <v>812</v>
      </c>
      <c r="U17" t="s">
        <v>859</v>
      </c>
      <c r="W17" t="s">
        <v>890</v>
      </c>
      <c r="X17" t="s">
        <v>909</v>
      </c>
      <c r="AA17" t="s">
        <v>1173</v>
      </c>
      <c r="AI17" t="s">
        <v>1256</v>
      </c>
    </row>
    <row r="18" spans="2:35" x14ac:dyDescent="0.25">
      <c r="B18" t="s">
        <v>168</v>
      </c>
      <c r="D18" t="s">
        <v>222</v>
      </c>
      <c r="E18" t="s">
        <v>319</v>
      </c>
      <c r="G18" t="s">
        <v>370</v>
      </c>
      <c r="I18" t="s">
        <v>426</v>
      </c>
      <c r="K18" t="s">
        <v>463</v>
      </c>
      <c r="L18" t="s">
        <v>490</v>
      </c>
      <c r="M18" t="s">
        <v>659</v>
      </c>
      <c r="N18" t="s">
        <v>976</v>
      </c>
      <c r="O18" t="s">
        <v>1072</v>
      </c>
      <c r="P18" t="s">
        <v>1107</v>
      </c>
      <c r="Q18" t="s">
        <v>683</v>
      </c>
      <c r="S18" t="s">
        <v>813</v>
      </c>
      <c r="U18" t="s">
        <v>860</v>
      </c>
      <c r="W18" t="s">
        <v>891</v>
      </c>
      <c r="X18" t="s">
        <v>910</v>
      </c>
      <c r="AA18" t="s">
        <v>1174</v>
      </c>
      <c r="AI18" t="s">
        <v>1257</v>
      </c>
    </row>
    <row r="19" spans="2:35" x14ac:dyDescent="0.25">
      <c r="B19" t="s">
        <v>169</v>
      </c>
      <c r="D19" t="s">
        <v>223</v>
      </c>
      <c r="E19" t="s">
        <v>320</v>
      </c>
      <c r="G19" t="s">
        <v>371</v>
      </c>
      <c r="I19" t="s">
        <v>427</v>
      </c>
      <c r="K19" t="s">
        <v>464</v>
      </c>
      <c r="L19" t="s">
        <v>491</v>
      </c>
      <c r="M19" t="s">
        <v>660</v>
      </c>
      <c r="N19" t="s">
        <v>977</v>
      </c>
      <c r="O19" t="s">
        <v>1073</v>
      </c>
      <c r="P19" t="s">
        <v>1108</v>
      </c>
      <c r="Q19" t="s">
        <v>684</v>
      </c>
      <c r="S19" t="s">
        <v>814</v>
      </c>
      <c r="U19" t="s">
        <v>861</v>
      </c>
      <c r="W19" t="s">
        <v>195</v>
      </c>
      <c r="X19" t="s">
        <v>911</v>
      </c>
      <c r="AA19" t="s">
        <v>1175</v>
      </c>
      <c r="AI19" t="s">
        <v>1258</v>
      </c>
    </row>
    <row r="20" spans="2:35" x14ac:dyDescent="0.25">
      <c r="B20" t="s">
        <v>170</v>
      </c>
      <c r="D20" t="s">
        <v>224</v>
      </c>
      <c r="E20" t="s">
        <v>321</v>
      </c>
      <c r="G20" t="s">
        <v>372</v>
      </c>
      <c r="I20" t="s">
        <v>428</v>
      </c>
      <c r="K20" t="s">
        <v>465</v>
      </c>
      <c r="L20" t="s">
        <v>492</v>
      </c>
      <c r="M20" t="s">
        <v>661</v>
      </c>
      <c r="N20" t="s">
        <v>978</v>
      </c>
      <c r="O20" t="s">
        <v>1074</v>
      </c>
      <c r="P20" t="s">
        <v>1109</v>
      </c>
      <c r="Q20" t="s">
        <v>685</v>
      </c>
      <c r="S20" t="s">
        <v>815</v>
      </c>
      <c r="U20" t="s">
        <v>862</v>
      </c>
      <c r="W20" t="s">
        <v>196</v>
      </c>
      <c r="X20" t="s">
        <v>912</v>
      </c>
      <c r="AA20" t="s">
        <v>1176</v>
      </c>
      <c r="AI20" t="s">
        <v>1150</v>
      </c>
    </row>
    <row r="21" spans="2:35" x14ac:dyDescent="0.25">
      <c r="B21" t="s">
        <v>171</v>
      </c>
      <c r="D21" t="s">
        <v>225</v>
      </c>
      <c r="E21" t="s">
        <v>322</v>
      </c>
      <c r="G21" t="s">
        <v>373</v>
      </c>
      <c r="I21" t="s">
        <v>429</v>
      </c>
      <c r="K21" t="s">
        <v>466</v>
      </c>
      <c r="L21" t="s">
        <v>493</v>
      </c>
      <c r="M21" t="s">
        <v>119</v>
      </c>
      <c r="N21" t="s">
        <v>979</v>
      </c>
      <c r="O21" t="s">
        <v>1075</v>
      </c>
      <c r="P21" t="s">
        <v>1110</v>
      </c>
      <c r="Q21" t="s">
        <v>686</v>
      </c>
      <c r="S21" t="s">
        <v>816</v>
      </c>
      <c r="U21" t="s">
        <v>863</v>
      </c>
      <c r="W21" t="s">
        <v>892</v>
      </c>
      <c r="X21" t="s">
        <v>913</v>
      </c>
      <c r="AA21" t="s">
        <v>1177</v>
      </c>
      <c r="AI21" t="s">
        <v>1259</v>
      </c>
    </row>
    <row r="22" spans="2:35" x14ac:dyDescent="0.25">
      <c r="B22" t="s">
        <v>172</v>
      </c>
      <c r="D22" t="s">
        <v>226</v>
      </c>
      <c r="E22" t="s">
        <v>323</v>
      </c>
      <c r="G22" t="s">
        <v>374</v>
      </c>
      <c r="I22" t="s">
        <v>430</v>
      </c>
      <c r="K22" t="s">
        <v>467</v>
      </c>
      <c r="L22" t="s">
        <v>494</v>
      </c>
      <c r="M22" t="s">
        <v>662</v>
      </c>
      <c r="N22" t="s">
        <v>980</v>
      </c>
      <c r="O22" t="s">
        <v>1076</v>
      </c>
      <c r="P22" t="s">
        <v>1111</v>
      </c>
      <c r="Q22" t="s">
        <v>687</v>
      </c>
      <c r="S22" t="s">
        <v>817</v>
      </c>
      <c r="X22" t="s">
        <v>914</v>
      </c>
      <c r="AA22" t="s">
        <v>1178</v>
      </c>
    </row>
    <row r="23" spans="2:35" x14ac:dyDescent="0.25">
      <c r="B23" t="s">
        <v>173</v>
      </c>
      <c r="D23" t="s">
        <v>227</v>
      </c>
      <c r="E23" t="s">
        <v>324</v>
      </c>
      <c r="G23" t="s">
        <v>375</v>
      </c>
      <c r="I23" t="s">
        <v>431</v>
      </c>
      <c r="K23" t="s">
        <v>468</v>
      </c>
      <c r="L23" t="s">
        <v>495</v>
      </c>
      <c r="M23" t="s">
        <v>608</v>
      </c>
      <c r="N23" t="s">
        <v>981</v>
      </c>
      <c r="O23" t="s">
        <v>1077</v>
      </c>
      <c r="P23" t="s">
        <v>1112</v>
      </c>
      <c r="Q23" t="s">
        <v>688</v>
      </c>
      <c r="S23" t="s">
        <v>818</v>
      </c>
      <c r="X23" t="s">
        <v>915</v>
      </c>
      <c r="AA23" t="s">
        <v>1181</v>
      </c>
    </row>
    <row r="24" spans="2:35" x14ac:dyDescent="0.25">
      <c r="B24" t="s">
        <v>174</v>
      </c>
      <c r="D24" t="s">
        <v>228</v>
      </c>
      <c r="E24" t="s">
        <v>325</v>
      </c>
      <c r="G24" t="s">
        <v>376</v>
      </c>
      <c r="I24" t="s">
        <v>432</v>
      </c>
      <c r="K24" t="s">
        <v>469</v>
      </c>
      <c r="L24" t="s">
        <v>496</v>
      </c>
      <c r="M24" t="s">
        <v>663</v>
      </c>
      <c r="N24" t="s">
        <v>982</v>
      </c>
      <c r="O24" t="s">
        <v>1078</v>
      </c>
      <c r="P24" t="s">
        <v>1113</v>
      </c>
      <c r="Q24" t="s">
        <v>689</v>
      </c>
      <c r="S24" t="s">
        <v>819</v>
      </c>
      <c r="X24" t="s">
        <v>916</v>
      </c>
      <c r="AA24" t="s">
        <v>1165</v>
      </c>
    </row>
    <row r="25" spans="2:35" x14ac:dyDescent="0.25">
      <c r="B25" t="s">
        <v>175</v>
      </c>
      <c r="D25" t="s">
        <v>229</v>
      </c>
      <c r="E25" t="s">
        <v>326</v>
      </c>
      <c r="G25" t="s">
        <v>377</v>
      </c>
      <c r="I25" t="s">
        <v>433</v>
      </c>
      <c r="K25" t="s">
        <v>470</v>
      </c>
      <c r="L25" t="s">
        <v>497</v>
      </c>
      <c r="N25" t="s">
        <v>983</v>
      </c>
      <c r="O25" t="s">
        <v>1079</v>
      </c>
      <c r="P25" t="s">
        <v>1114</v>
      </c>
      <c r="Q25" t="s">
        <v>690</v>
      </c>
      <c r="S25" t="s">
        <v>820</v>
      </c>
      <c r="X25" t="s">
        <v>917</v>
      </c>
      <c r="AA25" t="s">
        <v>1185</v>
      </c>
    </row>
    <row r="26" spans="2:35" x14ac:dyDescent="0.25">
      <c r="B26" t="s">
        <v>176</v>
      </c>
      <c r="D26" t="s">
        <v>230</v>
      </c>
      <c r="E26" t="s">
        <v>258</v>
      </c>
      <c r="G26" t="s">
        <v>378</v>
      </c>
      <c r="I26" t="s">
        <v>434</v>
      </c>
      <c r="K26" t="s">
        <v>195</v>
      </c>
      <c r="L26" t="s">
        <v>498</v>
      </c>
      <c r="N26" t="s">
        <v>984</v>
      </c>
      <c r="O26" t="s">
        <v>1080</v>
      </c>
      <c r="P26" t="s">
        <v>1115</v>
      </c>
      <c r="Q26" t="s">
        <v>691</v>
      </c>
      <c r="S26" t="s">
        <v>821</v>
      </c>
      <c r="X26" t="s">
        <v>918</v>
      </c>
      <c r="AA26" t="s">
        <v>196</v>
      </c>
    </row>
    <row r="27" spans="2:35" x14ac:dyDescent="0.25">
      <c r="B27" t="s">
        <v>177</v>
      </c>
      <c r="D27" t="s">
        <v>231</v>
      </c>
      <c r="E27" t="s">
        <v>327</v>
      </c>
      <c r="G27" t="s">
        <v>379</v>
      </c>
      <c r="I27" t="s">
        <v>435</v>
      </c>
      <c r="K27" t="s">
        <v>196</v>
      </c>
      <c r="L27" t="s">
        <v>499</v>
      </c>
      <c r="N27" t="s">
        <v>985</v>
      </c>
      <c r="O27" t="s">
        <v>1081</v>
      </c>
      <c r="P27" t="s">
        <v>1116</v>
      </c>
      <c r="Q27" t="s">
        <v>692</v>
      </c>
      <c r="S27" t="s">
        <v>1295</v>
      </c>
      <c r="X27" t="s">
        <v>919</v>
      </c>
    </row>
    <row r="28" spans="2:35" x14ac:dyDescent="0.25">
      <c r="B28" t="s">
        <v>178</v>
      </c>
      <c r="D28" t="s">
        <v>232</v>
      </c>
      <c r="E28" t="s">
        <v>328</v>
      </c>
      <c r="G28" t="s">
        <v>380</v>
      </c>
      <c r="I28" t="s">
        <v>436</v>
      </c>
      <c r="K28" t="s">
        <v>471</v>
      </c>
      <c r="L28" t="s">
        <v>500</v>
      </c>
      <c r="N28" t="s">
        <v>986</v>
      </c>
      <c r="O28" t="s">
        <v>1082</v>
      </c>
      <c r="P28" t="s">
        <v>1117</v>
      </c>
      <c r="Q28" t="s">
        <v>693</v>
      </c>
      <c r="S28" t="s">
        <v>1296</v>
      </c>
      <c r="X28" t="s">
        <v>920</v>
      </c>
    </row>
    <row r="29" spans="2:35" x14ac:dyDescent="0.25">
      <c r="B29" t="s">
        <v>179</v>
      </c>
      <c r="D29" t="s">
        <v>233</v>
      </c>
      <c r="E29" t="s">
        <v>329</v>
      </c>
      <c r="G29" t="s">
        <v>381</v>
      </c>
      <c r="I29" t="s">
        <v>437</v>
      </c>
      <c r="K29" t="s">
        <v>472</v>
      </c>
      <c r="L29" t="s">
        <v>501</v>
      </c>
      <c r="N29" t="s">
        <v>987</v>
      </c>
      <c r="O29" t="s">
        <v>1083</v>
      </c>
      <c r="P29" t="s">
        <v>1118</v>
      </c>
      <c r="Q29" t="s">
        <v>694</v>
      </c>
      <c r="S29" t="s">
        <v>1297</v>
      </c>
      <c r="X29" t="s">
        <v>921</v>
      </c>
    </row>
    <row r="30" spans="2:35" x14ac:dyDescent="0.25">
      <c r="B30" t="s">
        <v>180</v>
      </c>
      <c r="D30" t="s">
        <v>234</v>
      </c>
      <c r="E30" t="s">
        <v>330</v>
      </c>
      <c r="G30" t="s">
        <v>382</v>
      </c>
      <c r="I30" t="s">
        <v>438</v>
      </c>
      <c r="K30" t="s">
        <v>473</v>
      </c>
      <c r="L30" t="s">
        <v>502</v>
      </c>
      <c r="N30" t="s">
        <v>988</v>
      </c>
      <c r="O30" t="s">
        <v>1084</v>
      </c>
      <c r="P30" t="s">
        <v>1119</v>
      </c>
      <c r="Q30" t="s">
        <v>695</v>
      </c>
      <c r="S30" t="s">
        <v>1298</v>
      </c>
      <c r="X30" t="s">
        <v>922</v>
      </c>
    </row>
    <row r="31" spans="2:35" x14ac:dyDescent="0.25">
      <c r="B31" t="s">
        <v>181</v>
      </c>
      <c r="D31" t="s">
        <v>235</v>
      </c>
      <c r="E31" t="s">
        <v>331</v>
      </c>
      <c r="G31" t="s">
        <v>383</v>
      </c>
      <c r="I31" t="s">
        <v>439</v>
      </c>
      <c r="L31" t="s">
        <v>503</v>
      </c>
      <c r="N31" t="s">
        <v>989</v>
      </c>
      <c r="O31" t="s">
        <v>1085</v>
      </c>
      <c r="P31" t="s">
        <v>1120</v>
      </c>
      <c r="Q31" t="s">
        <v>696</v>
      </c>
      <c r="S31" t="s">
        <v>1299</v>
      </c>
      <c r="X31" t="s">
        <v>923</v>
      </c>
    </row>
    <row r="32" spans="2:35" x14ac:dyDescent="0.25">
      <c r="B32" t="s">
        <v>182</v>
      </c>
      <c r="D32" t="s">
        <v>236</v>
      </c>
      <c r="E32" t="s">
        <v>332</v>
      </c>
      <c r="G32" t="s">
        <v>324</v>
      </c>
      <c r="I32" t="s">
        <v>440</v>
      </c>
      <c r="L32" t="s">
        <v>504</v>
      </c>
      <c r="N32" t="s">
        <v>990</v>
      </c>
      <c r="O32" t="s">
        <v>1086</v>
      </c>
      <c r="P32" t="s">
        <v>1121</v>
      </c>
      <c r="Q32" t="s">
        <v>697</v>
      </c>
      <c r="S32" t="s">
        <v>822</v>
      </c>
      <c r="X32" t="s">
        <v>924</v>
      </c>
    </row>
    <row r="33" spans="2:24" x14ac:dyDescent="0.25">
      <c r="B33" t="s">
        <v>183</v>
      </c>
      <c r="D33" t="s">
        <v>237</v>
      </c>
      <c r="E33" t="s">
        <v>333</v>
      </c>
      <c r="G33" t="s">
        <v>384</v>
      </c>
      <c r="I33" t="s">
        <v>441</v>
      </c>
      <c r="L33" t="s">
        <v>505</v>
      </c>
      <c r="N33" t="s">
        <v>991</v>
      </c>
      <c r="O33" t="s">
        <v>1087</v>
      </c>
      <c r="P33" t="s">
        <v>1122</v>
      </c>
      <c r="Q33" t="s">
        <v>698</v>
      </c>
      <c r="S33" t="s">
        <v>823</v>
      </c>
      <c r="X33" t="s">
        <v>925</v>
      </c>
    </row>
    <row r="34" spans="2:24" x14ac:dyDescent="0.25">
      <c r="B34" t="s">
        <v>184</v>
      </c>
      <c r="D34" t="s">
        <v>238</v>
      </c>
      <c r="E34" t="s">
        <v>334</v>
      </c>
      <c r="G34" t="s">
        <v>385</v>
      </c>
      <c r="I34" t="s">
        <v>442</v>
      </c>
      <c r="L34" t="s">
        <v>506</v>
      </c>
      <c r="N34" t="s">
        <v>992</v>
      </c>
      <c r="O34" t="s">
        <v>1088</v>
      </c>
      <c r="P34" t="s">
        <v>1123</v>
      </c>
      <c r="Q34" t="s">
        <v>699</v>
      </c>
      <c r="S34" t="s">
        <v>824</v>
      </c>
      <c r="X34" t="s">
        <v>926</v>
      </c>
    </row>
    <row r="35" spans="2:24" x14ac:dyDescent="0.25">
      <c r="B35" t="s">
        <v>185</v>
      </c>
      <c r="D35" t="s">
        <v>239</v>
      </c>
      <c r="E35" t="s">
        <v>335</v>
      </c>
      <c r="G35" t="s">
        <v>386</v>
      </c>
      <c r="I35" t="s">
        <v>195</v>
      </c>
      <c r="L35" t="s">
        <v>507</v>
      </c>
      <c r="N35" t="s">
        <v>993</v>
      </c>
      <c r="O35" t="s">
        <v>1089</v>
      </c>
      <c r="P35" t="s">
        <v>1124</v>
      </c>
      <c r="Q35" t="s">
        <v>700</v>
      </c>
      <c r="S35" t="s">
        <v>825</v>
      </c>
      <c r="X35" t="s">
        <v>927</v>
      </c>
    </row>
    <row r="36" spans="2:24" x14ac:dyDescent="0.25">
      <c r="B36" t="s">
        <v>186</v>
      </c>
      <c r="D36" t="s">
        <v>240</v>
      </c>
      <c r="E36" t="s">
        <v>336</v>
      </c>
      <c r="G36" t="s">
        <v>387</v>
      </c>
      <c r="I36" t="s">
        <v>196</v>
      </c>
      <c r="L36" t="s">
        <v>508</v>
      </c>
      <c r="N36" t="s">
        <v>994</v>
      </c>
      <c r="O36" t="s">
        <v>1090</v>
      </c>
      <c r="P36" t="s">
        <v>1125</v>
      </c>
      <c r="Q36" t="s">
        <v>701</v>
      </c>
      <c r="S36" t="s">
        <v>826</v>
      </c>
      <c r="X36" t="s">
        <v>928</v>
      </c>
    </row>
    <row r="37" spans="2:24" x14ac:dyDescent="0.25">
      <c r="B37" t="s">
        <v>187</v>
      </c>
      <c r="D37" t="s">
        <v>241</v>
      </c>
      <c r="E37" t="s">
        <v>337</v>
      </c>
      <c r="G37" t="s">
        <v>388</v>
      </c>
      <c r="L37" t="s">
        <v>509</v>
      </c>
      <c r="N37" t="s">
        <v>995</v>
      </c>
      <c r="P37" t="s">
        <v>1126</v>
      </c>
      <c r="Q37" t="s">
        <v>702</v>
      </c>
      <c r="S37" t="s">
        <v>827</v>
      </c>
      <c r="X37" t="s">
        <v>929</v>
      </c>
    </row>
    <row r="38" spans="2:24" x14ac:dyDescent="0.25">
      <c r="B38" t="s">
        <v>188</v>
      </c>
      <c r="D38" t="s">
        <v>242</v>
      </c>
      <c r="E38" t="s">
        <v>338</v>
      </c>
      <c r="G38" t="s">
        <v>389</v>
      </c>
      <c r="L38" t="s">
        <v>510</v>
      </c>
      <c r="N38" t="s">
        <v>996</v>
      </c>
      <c r="P38" t="s">
        <v>1127</v>
      </c>
      <c r="Q38" t="s">
        <v>703</v>
      </c>
      <c r="S38" t="s">
        <v>828</v>
      </c>
      <c r="X38" t="s">
        <v>930</v>
      </c>
    </row>
    <row r="39" spans="2:24" x14ac:dyDescent="0.25">
      <c r="B39" t="s">
        <v>189</v>
      </c>
      <c r="D39" t="s">
        <v>243</v>
      </c>
      <c r="E39" t="s">
        <v>339</v>
      </c>
      <c r="G39" t="s">
        <v>390</v>
      </c>
      <c r="L39" t="s">
        <v>511</v>
      </c>
      <c r="N39" t="s">
        <v>997</v>
      </c>
      <c r="P39" t="s">
        <v>1128</v>
      </c>
      <c r="Q39" t="s">
        <v>704</v>
      </c>
      <c r="S39" t="s">
        <v>829</v>
      </c>
      <c r="X39" t="s">
        <v>931</v>
      </c>
    </row>
    <row r="40" spans="2:24" x14ac:dyDescent="0.25">
      <c r="B40" t="s">
        <v>190</v>
      </c>
      <c r="D40" t="s">
        <v>244</v>
      </c>
      <c r="E40" t="s">
        <v>340</v>
      </c>
      <c r="G40" t="s">
        <v>391</v>
      </c>
      <c r="L40" t="s">
        <v>512</v>
      </c>
      <c r="N40" t="s">
        <v>998</v>
      </c>
      <c r="P40" t="s">
        <v>1129</v>
      </c>
      <c r="Q40" t="s">
        <v>705</v>
      </c>
      <c r="S40" t="s">
        <v>830</v>
      </c>
      <c r="X40" t="s">
        <v>932</v>
      </c>
    </row>
    <row r="41" spans="2:24" x14ac:dyDescent="0.25">
      <c r="B41" t="s">
        <v>191</v>
      </c>
      <c r="D41" t="s">
        <v>245</v>
      </c>
      <c r="E41" t="s">
        <v>195</v>
      </c>
      <c r="G41" t="s">
        <v>392</v>
      </c>
      <c r="L41" t="s">
        <v>513</v>
      </c>
      <c r="N41" t="s">
        <v>999</v>
      </c>
      <c r="P41" t="s">
        <v>1130</v>
      </c>
      <c r="Q41" t="s">
        <v>706</v>
      </c>
      <c r="S41" t="s">
        <v>831</v>
      </c>
      <c r="X41" t="s">
        <v>933</v>
      </c>
    </row>
    <row r="42" spans="2:24" x14ac:dyDescent="0.25">
      <c r="B42" t="s">
        <v>192</v>
      </c>
      <c r="D42" t="s">
        <v>246</v>
      </c>
      <c r="E42" t="s">
        <v>196</v>
      </c>
      <c r="G42" t="s">
        <v>195</v>
      </c>
      <c r="L42" t="s">
        <v>514</v>
      </c>
      <c r="N42" t="s">
        <v>1000</v>
      </c>
      <c r="P42" t="s">
        <v>1131</v>
      </c>
      <c r="Q42" t="s">
        <v>707</v>
      </c>
      <c r="X42" t="s">
        <v>934</v>
      </c>
    </row>
    <row r="43" spans="2:24" x14ac:dyDescent="0.25">
      <c r="B43" t="s">
        <v>193</v>
      </c>
      <c r="D43" t="s">
        <v>247</v>
      </c>
      <c r="G43" t="s">
        <v>196</v>
      </c>
      <c r="L43" t="s">
        <v>515</v>
      </c>
      <c r="N43" t="s">
        <v>1001</v>
      </c>
      <c r="P43" t="s">
        <v>1132</v>
      </c>
      <c r="Q43" t="s">
        <v>708</v>
      </c>
      <c r="X43" t="s">
        <v>935</v>
      </c>
    </row>
    <row r="44" spans="2:24" x14ac:dyDescent="0.25">
      <c r="B44" t="s">
        <v>194</v>
      </c>
      <c r="D44" t="s">
        <v>248</v>
      </c>
      <c r="G44" t="s">
        <v>393</v>
      </c>
      <c r="L44" t="s">
        <v>516</v>
      </c>
      <c r="N44" t="s">
        <v>1002</v>
      </c>
      <c r="P44" t="s">
        <v>1133</v>
      </c>
      <c r="Q44" t="s">
        <v>709</v>
      </c>
      <c r="X44" t="s">
        <v>936</v>
      </c>
    </row>
    <row r="45" spans="2:24" x14ac:dyDescent="0.25">
      <c r="B45" t="s">
        <v>195</v>
      </c>
      <c r="D45" t="s">
        <v>249</v>
      </c>
      <c r="G45" t="s">
        <v>394</v>
      </c>
      <c r="L45" t="s">
        <v>517</v>
      </c>
      <c r="N45" t="s">
        <v>1003</v>
      </c>
      <c r="P45" t="s">
        <v>1134</v>
      </c>
      <c r="Q45" t="s">
        <v>710</v>
      </c>
      <c r="X45" t="s">
        <v>937</v>
      </c>
    </row>
    <row r="46" spans="2:24" x14ac:dyDescent="0.25">
      <c r="B46" t="s">
        <v>196</v>
      </c>
      <c r="D46" t="s">
        <v>250</v>
      </c>
      <c r="G46" t="s">
        <v>395</v>
      </c>
      <c r="L46" t="s">
        <v>518</v>
      </c>
      <c r="N46" t="s">
        <v>1004</v>
      </c>
      <c r="P46" t="s">
        <v>1135</v>
      </c>
      <c r="Q46" t="s">
        <v>711</v>
      </c>
      <c r="X46" t="s">
        <v>938</v>
      </c>
    </row>
    <row r="47" spans="2:24" x14ac:dyDescent="0.25">
      <c r="D47" t="s">
        <v>251</v>
      </c>
      <c r="L47" t="s">
        <v>519</v>
      </c>
      <c r="N47" t="s">
        <v>1005</v>
      </c>
      <c r="P47" t="s">
        <v>1136</v>
      </c>
      <c r="Q47" t="s">
        <v>712</v>
      </c>
      <c r="X47" t="s">
        <v>939</v>
      </c>
    </row>
    <row r="48" spans="2:24" x14ac:dyDescent="0.25">
      <c r="D48" t="s">
        <v>252</v>
      </c>
      <c r="L48" t="s">
        <v>520</v>
      </c>
      <c r="N48" t="s">
        <v>1006</v>
      </c>
      <c r="P48" t="s">
        <v>1137</v>
      </c>
      <c r="Q48" t="s">
        <v>713</v>
      </c>
      <c r="X48" t="s">
        <v>940</v>
      </c>
    </row>
    <row r="49" spans="4:24" x14ac:dyDescent="0.25">
      <c r="D49" t="s">
        <v>253</v>
      </c>
      <c r="L49" t="s">
        <v>521</v>
      </c>
      <c r="N49" t="s">
        <v>1007</v>
      </c>
      <c r="P49" t="s">
        <v>1138</v>
      </c>
      <c r="Q49" t="s">
        <v>714</v>
      </c>
      <c r="X49" t="s">
        <v>941</v>
      </c>
    </row>
    <row r="50" spans="4:24" x14ac:dyDescent="0.25">
      <c r="D50" t="s">
        <v>254</v>
      </c>
      <c r="L50" t="s">
        <v>522</v>
      </c>
      <c r="N50" t="s">
        <v>1008</v>
      </c>
      <c r="P50" t="s">
        <v>1139</v>
      </c>
      <c r="Q50" t="s">
        <v>715</v>
      </c>
      <c r="X50" t="s">
        <v>942</v>
      </c>
    </row>
    <row r="51" spans="4:24" x14ac:dyDescent="0.25">
      <c r="D51" t="s">
        <v>255</v>
      </c>
      <c r="L51" t="s">
        <v>523</v>
      </c>
      <c r="N51" t="s">
        <v>1009</v>
      </c>
      <c r="P51" t="s">
        <v>1140</v>
      </c>
      <c r="Q51" t="s">
        <v>716</v>
      </c>
      <c r="X51" t="s">
        <v>943</v>
      </c>
    </row>
    <row r="52" spans="4:24" x14ac:dyDescent="0.25">
      <c r="D52" t="s">
        <v>256</v>
      </c>
      <c r="L52" t="s">
        <v>524</v>
      </c>
      <c r="N52" t="s">
        <v>1010</v>
      </c>
      <c r="Q52" t="s">
        <v>717</v>
      </c>
      <c r="X52" t="s">
        <v>944</v>
      </c>
    </row>
    <row r="53" spans="4:24" x14ac:dyDescent="0.25">
      <c r="D53" t="s">
        <v>257</v>
      </c>
      <c r="L53" t="s">
        <v>525</v>
      </c>
      <c r="N53" t="s">
        <v>1011</v>
      </c>
      <c r="Q53" t="s">
        <v>718</v>
      </c>
      <c r="X53" t="s">
        <v>945</v>
      </c>
    </row>
    <row r="54" spans="4:24" x14ac:dyDescent="0.25">
      <c r="D54" t="s">
        <v>258</v>
      </c>
      <c r="L54" t="s">
        <v>526</v>
      </c>
      <c r="N54" t="s">
        <v>1012</v>
      </c>
      <c r="Q54" t="s">
        <v>719</v>
      </c>
      <c r="X54" t="s">
        <v>946</v>
      </c>
    </row>
    <row r="55" spans="4:24" x14ac:dyDescent="0.25">
      <c r="D55" t="s">
        <v>259</v>
      </c>
      <c r="L55" t="s">
        <v>527</v>
      </c>
      <c r="N55" t="s">
        <v>1013</v>
      </c>
      <c r="Q55" t="s">
        <v>720</v>
      </c>
      <c r="X55" t="s">
        <v>947</v>
      </c>
    </row>
    <row r="56" spans="4:24" x14ac:dyDescent="0.25">
      <c r="D56" t="s">
        <v>260</v>
      </c>
      <c r="L56" t="s">
        <v>528</v>
      </c>
      <c r="N56" t="s">
        <v>1014</v>
      </c>
      <c r="Q56" t="s">
        <v>721</v>
      </c>
      <c r="X56" t="s">
        <v>948</v>
      </c>
    </row>
    <row r="57" spans="4:24" x14ac:dyDescent="0.25">
      <c r="D57" t="s">
        <v>261</v>
      </c>
      <c r="L57" t="s">
        <v>529</v>
      </c>
      <c r="N57" t="s">
        <v>1015</v>
      </c>
      <c r="Q57" t="s">
        <v>722</v>
      </c>
      <c r="X57" t="s">
        <v>949</v>
      </c>
    </row>
    <row r="58" spans="4:24" x14ac:dyDescent="0.25">
      <c r="D58" t="s">
        <v>262</v>
      </c>
      <c r="L58" t="s">
        <v>530</v>
      </c>
      <c r="N58" t="s">
        <v>1016</v>
      </c>
      <c r="Q58" t="s">
        <v>723</v>
      </c>
      <c r="X58" t="s">
        <v>950</v>
      </c>
    </row>
    <row r="59" spans="4:24" x14ac:dyDescent="0.25">
      <c r="D59" t="s">
        <v>263</v>
      </c>
      <c r="L59" t="s">
        <v>531</v>
      </c>
      <c r="N59" t="s">
        <v>1017</v>
      </c>
      <c r="Q59" t="s">
        <v>724</v>
      </c>
      <c r="X59" t="s">
        <v>951</v>
      </c>
    </row>
    <row r="60" spans="4:24" x14ac:dyDescent="0.25">
      <c r="D60" t="s">
        <v>264</v>
      </c>
      <c r="L60" t="s">
        <v>532</v>
      </c>
      <c r="N60" t="s">
        <v>1018</v>
      </c>
      <c r="Q60" t="s">
        <v>725</v>
      </c>
      <c r="X60" t="s">
        <v>952</v>
      </c>
    </row>
    <row r="61" spans="4:24" x14ac:dyDescent="0.25">
      <c r="D61" t="s">
        <v>265</v>
      </c>
      <c r="L61" t="s">
        <v>533</v>
      </c>
      <c r="N61" t="s">
        <v>1019</v>
      </c>
      <c r="Q61" t="s">
        <v>726</v>
      </c>
      <c r="X61" t="s">
        <v>953</v>
      </c>
    </row>
    <row r="62" spans="4:24" x14ac:dyDescent="0.25">
      <c r="D62" t="s">
        <v>266</v>
      </c>
      <c r="L62" t="s">
        <v>534</v>
      </c>
      <c r="N62" t="s">
        <v>1020</v>
      </c>
      <c r="Q62" t="s">
        <v>727</v>
      </c>
      <c r="X62" t="s">
        <v>954</v>
      </c>
    </row>
    <row r="63" spans="4:24" x14ac:dyDescent="0.25">
      <c r="D63" t="s">
        <v>267</v>
      </c>
      <c r="L63" t="s">
        <v>535</v>
      </c>
      <c r="N63" t="s">
        <v>1021</v>
      </c>
      <c r="Q63" t="s">
        <v>728</v>
      </c>
      <c r="X63" t="s">
        <v>955</v>
      </c>
    </row>
    <row r="64" spans="4:24" x14ac:dyDescent="0.25">
      <c r="D64" t="s">
        <v>268</v>
      </c>
      <c r="L64" t="s">
        <v>536</v>
      </c>
      <c r="N64" t="s">
        <v>1022</v>
      </c>
      <c r="Q64" t="s">
        <v>729</v>
      </c>
      <c r="X64" t="s">
        <v>956</v>
      </c>
    </row>
    <row r="65" spans="4:24" x14ac:dyDescent="0.25">
      <c r="D65" t="s">
        <v>269</v>
      </c>
      <c r="L65" t="s">
        <v>537</v>
      </c>
      <c r="N65" t="s">
        <v>1023</v>
      </c>
      <c r="Q65" t="s">
        <v>730</v>
      </c>
      <c r="X65" t="s">
        <v>957</v>
      </c>
    </row>
    <row r="66" spans="4:24" x14ac:dyDescent="0.25">
      <c r="D66" t="s">
        <v>270</v>
      </c>
      <c r="L66" t="s">
        <v>193</v>
      </c>
      <c r="N66" t="s">
        <v>1024</v>
      </c>
      <c r="Q66" t="s">
        <v>731</v>
      </c>
      <c r="X66" t="s">
        <v>958</v>
      </c>
    </row>
    <row r="67" spans="4:24" x14ac:dyDescent="0.25">
      <c r="D67" t="s">
        <v>271</v>
      </c>
      <c r="L67" t="s">
        <v>538</v>
      </c>
      <c r="N67" t="s">
        <v>1025</v>
      </c>
      <c r="Q67" t="s">
        <v>732</v>
      </c>
      <c r="X67" t="s">
        <v>959</v>
      </c>
    </row>
    <row r="68" spans="4:24" x14ac:dyDescent="0.25">
      <c r="D68" t="s">
        <v>272</v>
      </c>
      <c r="L68" t="s">
        <v>539</v>
      </c>
      <c r="N68" t="s">
        <v>1026</v>
      </c>
      <c r="Q68" t="s">
        <v>733</v>
      </c>
    </row>
    <row r="69" spans="4:24" x14ac:dyDescent="0.25">
      <c r="D69" t="s">
        <v>273</v>
      </c>
      <c r="L69" t="s">
        <v>540</v>
      </c>
      <c r="N69" t="s">
        <v>1027</v>
      </c>
      <c r="Q69" t="s">
        <v>734</v>
      </c>
    </row>
    <row r="70" spans="4:24" x14ac:dyDescent="0.25">
      <c r="D70" t="s">
        <v>274</v>
      </c>
      <c r="L70" t="s">
        <v>541</v>
      </c>
      <c r="N70" t="s">
        <v>1028</v>
      </c>
      <c r="Q70" t="s">
        <v>735</v>
      </c>
    </row>
    <row r="71" spans="4:24" x14ac:dyDescent="0.25">
      <c r="D71" t="s">
        <v>195</v>
      </c>
      <c r="L71" t="s">
        <v>542</v>
      </c>
      <c r="N71" t="s">
        <v>1029</v>
      </c>
      <c r="Q71" t="s">
        <v>736</v>
      </c>
    </row>
    <row r="72" spans="4:24" x14ac:dyDescent="0.25">
      <c r="D72" t="s">
        <v>196</v>
      </c>
      <c r="L72" t="s">
        <v>543</v>
      </c>
      <c r="N72" t="s">
        <v>1030</v>
      </c>
      <c r="Q72" t="s">
        <v>737</v>
      </c>
    </row>
    <row r="73" spans="4:24" x14ac:dyDescent="0.25">
      <c r="D73" t="s">
        <v>275</v>
      </c>
      <c r="L73" t="s">
        <v>544</v>
      </c>
      <c r="N73" t="s">
        <v>1031</v>
      </c>
      <c r="Q73" t="s">
        <v>738</v>
      </c>
    </row>
    <row r="74" spans="4:24" x14ac:dyDescent="0.25">
      <c r="D74" t="s">
        <v>276</v>
      </c>
      <c r="L74" t="s">
        <v>545</v>
      </c>
      <c r="N74" t="s">
        <v>1032</v>
      </c>
      <c r="Q74" t="s">
        <v>739</v>
      </c>
    </row>
    <row r="75" spans="4:24" x14ac:dyDescent="0.25">
      <c r="D75" t="s">
        <v>277</v>
      </c>
      <c r="L75" t="s">
        <v>546</v>
      </c>
      <c r="N75" t="s">
        <v>1033</v>
      </c>
      <c r="Q75" t="s">
        <v>740</v>
      </c>
    </row>
    <row r="76" spans="4:24" x14ac:dyDescent="0.25">
      <c r="D76" t="s">
        <v>278</v>
      </c>
      <c r="L76" t="s">
        <v>547</v>
      </c>
      <c r="N76" t="s">
        <v>1034</v>
      </c>
      <c r="Q76" t="s">
        <v>741</v>
      </c>
    </row>
    <row r="77" spans="4:24" x14ac:dyDescent="0.25">
      <c r="D77" t="s">
        <v>279</v>
      </c>
      <c r="L77" t="s">
        <v>548</v>
      </c>
      <c r="N77" t="s">
        <v>1035</v>
      </c>
      <c r="Q77" t="s">
        <v>742</v>
      </c>
    </row>
    <row r="78" spans="4:24" x14ac:dyDescent="0.25">
      <c r="D78" t="s">
        <v>280</v>
      </c>
      <c r="L78" t="s">
        <v>549</v>
      </c>
      <c r="N78" t="s">
        <v>1036</v>
      </c>
      <c r="Q78" t="s">
        <v>743</v>
      </c>
    </row>
    <row r="79" spans="4:24" x14ac:dyDescent="0.25">
      <c r="D79" t="s">
        <v>281</v>
      </c>
      <c r="L79" t="s">
        <v>550</v>
      </c>
      <c r="N79" t="s">
        <v>1037</v>
      </c>
      <c r="Q79" t="s">
        <v>744</v>
      </c>
    </row>
    <row r="80" spans="4:24" x14ac:dyDescent="0.25">
      <c r="D80" t="s">
        <v>282</v>
      </c>
      <c r="L80" t="s">
        <v>551</v>
      </c>
      <c r="N80" t="s">
        <v>1038</v>
      </c>
      <c r="Q80" t="s">
        <v>745</v>
      </c>
    </row>
    <row r="81" spans="4:17" x14ac:dyDescent="0.25">
      <c r="D81" t="s">
        <v>283</v>
      </c>
      <c r="L81" t="s">
        <v>552</v>
      </c>
      <c r="N81" t="s">
        <v>1039</v>
      </c>
      <c r="Q81" t="s">
        <v>746</v>
      </c>
    </row>
    <row r="82" spans="4:17" x14ac:dyDescent="0.25">
      <c r="D82" t="s">
        <v>284</v>
      </c>
      <c r="L82" t="s">
        <v>553</v>
      </c>
      <c r="N82" t="s">
        <v>1040</v>
      </c>
      <c r="Q82" t="s">
        <v>747</v>
      </c>
    </row>
    <row r="83" spans="4:17" x14ac:dyDescent="0.25">
      <c r="D83" t="s">
        <v>285</v>
      </c>
      <c r="L83" t="s">
        <v>554</v>
      </c>
      <c r="N83" t="s">
        <v>1041</v>
      </c>
      <c r="Q83" t="s">
        <v>748</v>
      </c>
    </row>
    <row r="84" spans="4:17" x14ac:dyDescent="0.25">
      <c r="D84" t="s">
        <v>286</v>
      </c>
      <c r="L84" t="s">
        <v>555</v>
      </c>
      <c r="N84" t="s">
        <v>1042</v>
      </c>
      <c r="Q84" t="s">
        <v>749</v>
      </c>
    </row>
    <row r="85" spans="4:17" x14ac:dyDescent="0.25">
      <c r="D85" t="s">
        <v>287</v>
      </c>
      <c r="L85" t="s">
        <v>556</v>
      </c>
      <c r="N85" t="s">
        <v>1043</v>
      </c>
      <c r="Q85" t="s">
        <v>750</v>
      </c>
    </row>
    <row r="86" spans="4:17" x14ac:dyDescent="0.25">
      <c r="D86" t="s">
        <v>288</v>
      </c>
      <c r="L86" t="s">
        <v>557</v>
      </c>
      <c r="N86" t="s">
        <v>1044</v>
      </c>
      <c r="Q86" t="s">
        <v>751</v>
      </c>
    </row>
    <row r="87" spans="4:17" x14ac:dyDescent="0.25">
      <c r="D87" t="s">
        <v>289</v>
      </c>
      <c r="L87" t="s">
        <v>558</v>
      </c>
      <c r="N87" t="s">
        <v>1045</v>
      </c>
      <c r="Q87" t="s">
        <v>752</v>
      </c>
    </row>
    <row r="88" spans="4:17" x14ac:dyDescent="0.25">
      <c r="D88" t="s">
        <v>290</v>
      </c>
      <c r="L88" t="s">
        <v>559</v>
      </c>
      <c r="N88" t="s">
        <v>1046</v>
      </c>
      <c r="Q88" t="s">
        <v>753</v>
      </c>
    </row>
    <row r="89" spans="4:17" x14ac:dyDescent="0.25">
      <c r="D89" t="s">
        <v>291</v>
      </c>
      <c r="L89" t="s">
        <v>560</v>
      </c>
      <c r="N89" t="s">
        <v>1047</v>
      </c>
      <c r="Q89" t="s">
        <v>754</v>
      </c>
    </row>
    <row r="90" spans="4:17" x14ac:dyDescent="0.25">
      <c r="D90" t="s">
        <v>292</v>
      </c>
      <c r="L90" t="s">
        <v>561</v>
      </c>
      <c r="N90" t="s">
        <v>1048</v>
      </c>
      <c r="Q90" t="s">
        <v>755</v>
      </c>
    </row>
    <row r="91" spans="4:17" x14ac:dyDescent="0.25">
      <c r="D91" t="s">
        <v>293</v>
      </c>
      <c r="L91" t="s">
        <v>562</v>
      </c>
      <c r="N91" t="s">
        <v>1049</v>
      </c>
      <c r="Q91" t="s">
        <v>756</v>
      </c>
    </row>
    <row r="92" spans="4:17" x14ac:dyDescent="0.25">
      <c r="D92" t="s">
        <v>294</v>
      </c>
      <c r="L92" t="s">
        <v>563</v>
      </c>
      <c r="N92" t="s">
        <v>1050</v>
      </c>
      <c r="Q92" t="s">
        <v>757</v>
      </c>
    </row>
    <row r="93" spans="4:17" x14ac:dyDescent="0.25">
      <c r="D93" t="s">
        <v>295</v>
      </c>
      <c r="L93" t="s">
        <v>564</v>
      </c>
      <c r="N93" t="s">
        <v>1051</v>
      </c>
      <c r="Q93" t="s">
        <v>758</v>
      </c>
    </row>
    <row r="94" spans="4:17" x14ac:dyDescent="0.25">
      <c r="D94" t="s">
        <v>296</v>
      </c>
      <c r="L94" t="s">
        <v>565</v>
      </c>
      <c r="N94" t="s">
        <v>1052</v>
      </c>
      <c r="Q94" t="s">
        <v>759</v>
      </c>
    </row>
    <row r="95" spans="4:17" x14ac:dyDescent="0.25">
      <c r="D95" t="s">
        <v>297</v>
      </c>
      <c r="L95" t="s">
        <v>566</v>
      </c>
      <c r="N95" t="s">
        <v>1053</v>
      </c>
      <c r="Q95" t="s">
        <v>760</v>
      </c>
    </row>
    <row r="96" spans="4:17" x14ac:dyDescent="0.25">
      <c r="D96" t="s">
        <v>298</v>
      </c>
      <c r="L96" t="s">
        <v>567</v>
      </c>
      <c r="N96" t="s">
        <v>1054</v>
      </c>
      <c r="Q96" t="s">
        <v>761</v>
      </c>
    </row>
    <row r="97" spans="4:17" x14ac:dyDescent="0.25">
      <c r="D97" t="s">
        <v>299</v>
      </c>
      <c r="L97" t="s">
        <v>568</v>
      </c>
      <c r="N97" t="s">
        <v>1055</v>
      </c>
      <c r="Q97" t="s">
        <v>762</v>
      </c>
    </row>
    <row r="98" spans="4:17" x14ac:dyDescent="0.25">
      <c r="D98" t="s">
        <v>300</v>
      </c>
      <c r="L98" t="s">
        <v>569</v>
      </c>
      <c r="Q98" t="s">
        <v>763</v>
      </c>
    </row>
    <row r="99" spans="4:17" x14ac:dyDescent="0.25">
      <c r="D99" t="s">
        <v>301</v>
      </c>
      <c r="L99" t="s">
        <v>570</v>
      </c>
      <c r="Q99" t="s">
        <v>764</v>
      </c>
    </row>
    <row r="100" spans="4:17" x14ac:dyDescent="0.25">
      <c r="D100" t="s">
        <v>302</v>
      </c>
      <c r="L100" t="s">
        <v>571</v>
      </c>
      <c r="Q100" t="s">
        <v>765</v>
      </c>
    </row>
    <row r="101" spans="4:17" x14ac:dyDescent="0.25">
      <c r="L101" t="s">
        <v>572</v>
      </c>
      <c r="Q101" t="s">
        <v>766</v>
      </c>
    </row>
    <row r="102" spans="4:17" x14ac:dyDescent="0.25">
      <c r="L102" t="s">
        <v>573</v>
      </c>
      <c r="Q102" t="s">
        <v>767</v>
      </c>
    </row>
    <row r="103" spans="4:17" x14ac:dyDescent="0.25">
      <c r="L103" t="s">
        <v>574</v>
      </c>
      <c r="Q103" t="s">
        <v>768</v>
      </c>
    </row>
    <row r="104" spans="4:17" x14ac:dyDescent="0.25">
      <c r="L104" t="s">
        <v>575</v>
      </c>
      <c r="Q104" t="s">
        <v>769</v>
      </c>
    </row>
    <row r="105" spans="4:17" x14ac:dyDescent="0.25">
      <c r="L105" t="s">
        <v>576</v>
      </c>
      <c r="Q105" t="s">
        <v>770</v>
      </c>
    </row>
    <row r="106" spans="4:17" x14ac:dyDescent="0.25">
      <c r="L106" t="s">
        <v>577</v>
      </c>
      <c r="Q106" t="s">
        <v>771</v>
      </c>
    </row>
    <row r="107" spans="4:17" x14ac:dyDescent="0.25">
      <c r="L107" t="s">
        <v>578</v>
      </c>
      <c r="Q107" t="s">
        <v>772</v>
      </c>
    </row>
    <row r="108" spans="4:17" x14ac:dyDescent="0.25">
      <c r="L108" t="s">
        <v>579</v>
      </c>
      <c r="Q108" t="s">
        <v>773</v>
      </c>
    </row>
    <row r="109" spans="4:17" x14ac:dyDescent="0.25">
      <c r="L109" t="s">
        <v>580</v>
      </c>
      <c r="Q109" t="s">
        <v>774</v>
      </c>
    </row>
    <row r="110" spans="4:17" x14ac:dyDescent="0.25">
      <c r="L110" t="s">
        <v>581</v>
      </c>
      <c r="Q110" t="s">
        <v>775</v>
      </c>
    </row>
    <row r="111" spans="4:17" x14ac:dyDescent="0.25">
      <c r="L111" t="s">
        <v>582</v>
      </c>
      <c r="Q111" t="s">
        <v>776</v>
      </c>
    </row>
    <row r="112" spans="4:17" x14ac:dyDescent="0.25">
      <c r="L112" t="s">
        <v>583</v>
      </c>
      <c r="Q112" t="s">
        <v>777</v>
      </c>
    </row>
    <row r="113" spans="12:17" x14ac:dyDescent="0.25">
      <c r="L113" t="s">
        <v>584</v>
      </c>
      <c r="Q113" t="s">
        <v>778</v>
      </c>
    </row>
    <row r="114" spans="12:17" x14ac:dyDescent="0.25">
      <c r="L114" t="s">
        <v>585</v>
      </c>
      <c r="Q114" t="s">
        <v>779</v>
      </c>
    </row>
    <row r="115" spans="12:17" x14ac:dyDescent="0.25">
      <c r="L115" t="s">
        <v>586</v>
      </c>
      <c r="Q115" t="s">
        <v>780</v>
      </c>
    </row>
    <row r="116" spans="12:17" x14ac:dyDescent="0.25">
      <c r="L116" t="s">
        <v>587</v>
      </c>
      <c r="Q116" t="s">
        <v>781</v>
      </c>
    </row>
    <row r="117" spans="12:17" x14ac:dyDescent="0.25">
      <c r="L117" t="s">
        <v>588</v>
      </c>
      <c r="Q117" t="s">
        <v>782</v>
      </c>
    </row>
    <row r="118" spans="12:17" x14ac:dyDescent="0.25">
      <c r="L118" t="s">
        <v>589</v>
      </c>
      <c r="Q118" t="s">
        <v>783</v>
      </c>
    </row>
    <row r="119" spans="12:17" x14ac:dyDescent="0.25">
      <c r="L119" t="s">
        <v>184</v>
      </c>
      <c r="Q119" t="s">
        <v>784</v>
      </c>
    </row>
    <row r="120" spans="12:17" x14ac:dyDescent="0.25">
      <c r="L120" t="s">
        <v>590</v>
      </c>
      <c r="Q120" t="s">
        <v>785</v>
      </c>
    </row>
    <row r="121" spans="12:17" x14ac:dyDescent="0.25">
      <c r="L121" t="s">
        <v>591</v>
      </c>
      <c r="Q121" t="s">
        <v>786</v>
      </c>
    </row>
    <row r="122" spans="12:17" x14ac:dyDescent="0.25">
      <c r="L122" t="s">
        <v>592</v>
      </c>
      <c r="Q122" t="s">
        <v>787</v>
      </c>
    </row>
    <row r="123" spans="12:17" x14ac:dyDescent="0.25">
      <c r="L123" t="s">
        <v>593</v>
      </c>
      <c r="Q123" t="s">
        <v>788</v>
      </c>
    </row>
    <row r="124" spans="12:17" x14ac:dyDescent="0.25">
      <c r="L124" t="s">
        <v>594</v>
      </c>
    </row>
    <row r="125" spans="12:17" x14ac:dyDescent="0.25">
      <c r="L125" t="s">
        <v>595</v>
      </c>
    </row>
    <row r="126" spans="12:17" x14ac:dyDescent="0.25">
      <c r="L126" t="s">
        <v>596</v>
      </c>
    </row>
    <row r="127" spans="12:17" x14ac:dyDescent="0.25">
      <c r="L127" t="s">
        <v>597</v>
      </c>
    </row>
    <row r="128" spans="12:17" x14ac:dyDescent="0.25">
      <c r="L128" t="s">
        <v>598</v>
      </c>
    </row>
    <row r="129" spans="12:12" x14ac:dyDescent="0.25">
      <c r="L129" t="s">
        <v>599</v>
      </c>
    </row>
    <row r="130" spans="12:12" x14ac:dyDescent="0.25">
      <c r="L130" t="s">
        <v>600</v>
      </c>
    </row>
    <row r="131" spans="12:12" x14ac:dyDescent="0.25">
      <c r="L131" t="s">
        <v>601</v>
      </c>
    </row>
    <row r="132" spans="12:12" x14ac:dyDescent="0.25">
      <c r="L132" t="s">
        <v>602</v>
      </c>
    </row>
    <row r="133" spans="12:12" x14ac:dyDescent="0.25">
      <c r="L133" t="s">
        <v>603</v>
      </c>
    </row>
    <row r="134" spans="12:12" x14ac:dyDescent="0.25">
      <c r="L134" t="s">
        <v>604</v>
      </c>
    </row>
    <row r="135" spans="12:12" x14ac:dyDescent="0.25">
      <c r="L135" t="s">
        <v>605</v>
      </c>
    </row>
    <row r="136" spans="12:12" x14ac:dyDescent="0.25">
      <c r="L136" t="s">
        <v>606</v>
      </c>
    </row>
    <row r="137" spans="12:12" x14ac:dyDescent="0.25">
      <c r="L137" t="s">
        <v>607</v>
      </c>
    </row>
    <row r="138" spans="12:12" x14ac:dyDescent="0.25">
      <c r="L138" t="s">
        <v>608</v>
      </c>
    </row>
    <row r="139" spans="12:12" x14ac:dyDescent="0.25">
      <c r="L139" t="s">
        <v>609</v>
      </c>
    </row>
    <row r="140" spans="12:12" x14ac:dyDescent="0.25">
      <c r="L140" t="s">
        <v>610</v>
      </c>
    </row>
    <row r="141" spans="12:12" x14ac:dyDescent="0.25">
      <c r="L141" t="s">
        <v>611</v>
      </c>
    </row>
    <row r="142" spans="12:12" x14ac:dyDescent="0.25">
      <c r="L142" t="s">
        <v>612</v>
      </c>
    </row>
    <row r="143" spans="12:12" x14ac:dyDescent="0.25">
      <c r="L143" t="s">
        <v>613</v>
      </c>
    </row>
    <row r="144" spans="12:12" x14ac:dyDescent="0.25">
      <c r="L144" t="s">
        <v>614</v>
      </c>
    </row>
    <row r="145" spans="12:12" x14ac:dyDescent="0.25">
      <c r="L145" t="s">
        <v>615</v>
      </c>
    </row>
    <row r="146" spans="12:12" x14ac:dyDescent="0.25">
      <c r="L146" t="s">
        <v>616</v>
      </c>
    </row>
    <row r="147" spans="12:12" x14ac:dyDescent="0.25">
      <c r="L147" t="s">
        <v>617</v>
      </c>
    </row>
    <row r="148" spans="12:12" x14ac:dyDescent="0.25">
      <c r="L148" t="s">
        <v>618</v>
      </c>
    </row>
    <row r="149" spans="12:12" x14ac:dyDescent="0.25">
      <c r="L149" t="s">
        <v>619</v>
      </c>
    </row>
    <row r="150" spans="12:12" x14ac:dyDescent="0.25">
      <c r="L150" t="s">
        <v>620</v>
      </c>
    </row>
    <row r="151" spans="12:12" x14ac:dyDescent="0.25">
      <c r="L151" t="s">
        <v>621</v>
      </c>
    </row>
    <row r="152" spans="12:12" x14ac:dyDescent="0.25">
      <c r="L152" t="s">
        <v>622</v>
      </c>
    </row>
    <row r="153" spans="12:12" x14ac:dyDescent="0.25">
      <c r="L153" t="s">
        <v>623</v>
      </c>
    </row>
    <row r="154" spans="12:12" x14ac:dyDescent="0.25">
      <c r="L154" t="s">
        <v>624</v>
      </c>
    </row>
    <row r="155" spans="12:12" x14ac:dyDescent="0.25">
      <c r="L155" t="s">
        <v>625</v>
      </c>
    </row>
    <row r="156" spans="12:12" x14ac:dyDescent="0.25">
      <c r="L156" t="s">
        <v>626</v>
      </c>
    </row>
    <row r="157" spans="12:12" x14ac:dyDescent="0.25">
      <c r="L157" t="s">
        <v>627</v>
      </c>
    </row>
    <row r="158" spans="12:12" x14ac:dyDescent="0.25">
      <c r="L158" t="s">
        <v>628</v>
      </c>
    </row>
    <row r="159" spans="12:12" x14ac:dyDescent="0.25">
      <c r="L159" t="s">
        <v>629</v>
      </c>
    </row>
    <row r="160" spans="12:12" x14ac:dyDescent="0.25">
      <c r="L160" t="s">
        <v>630</v>
      </c>
    </row>
    <row r="161" spans="12:12" x14ac:dyDescent="0.25">
      <c r="L161" t="s">
        <v>631</v>
      </c>
    </row>
    <row r="162" spans="12:12" x14ac:dyDescent="0.25">
      <c r="L162" t="s">
        <v>632</v>
      </c>
    </row>
    <row r="163" spans="12:12" x14ac:dyDescent="0.25">
      <c r="L163" t="s">
        <v>633</v>
      </c>
    </row>
    <row r="164" spans="12:12" x14ac:dyDescent="0.25">
      <c r="L164" t="s">
        <v>634</v>
      </c>
    </row>
    <row r="165" spans="12:12" x14ac:dyDescent="0.25">
      <c r="L165" t="s">
        <v>635</v>
      </c>
    </row>
    <row r="166" spans="12:12" x14ac:dyDescent="0.25">
      <c r="L166" t="s">
        <v>636</v>
      </c>
    </row>
    <row r="167" spans="12:12" x14ac:dyDescent="0.25">
      <c r="L167" t="s">
        <v>637</v>
      </c>
    </row>
    <row r="168" spans="12:12" x14ac:dyDescent="0.25">
      <c r="L168" t="s">
        <v>638</v>
      </c>
    </row>
    <row r="169" spans="12:12" x14ac:dyDescent="0.25">
      <c r="L169" t="s">
        <v>639</v>
      </c>
    </row>
    <row r="170" spans="12:12" x14ac:dyDescent="0.25">
      <c r="L170" t="s">
        <v>640</v>
      </c>
    </row>
    <row r="171" spans="12:12" x14ac:dyDescent="0.25">
      <c r="L171" t="s">
        <v>641</v>
      </c>
    </row>
    <row r="172" spans="12:12" x14ac:dyDescent="0.25">
      <c r="L172" t="s">
        <v>642</v>
      </c>
    </row>
    <row r="173" spans="12:12" x14ac:dyDescent="0.25">
      <c r="L173" t="s">
        <v>643</v>
      </c>
    </row>
    <row r="174" spans="12:12" x14ac:dyDescent="0.25">
      <c r="L174" t="s">
        <v>644</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3"/>
  <sheetViews>
    <sheetView workbookViewId="0">
      <selection activeCell="K4" sqref="K4"/>
    </sheetView>
  </sheetViews>
  <sheetFormatPr defaultRowHeight="15" x14ac:dyDescent="0.25"/>
  <cols>
    <col min="1" max="2" width="23.85546875" bestFit="1" customWidth="1"/>
    <col min="3" max="3" width="17.28515625" customWidth="1"/>
    <col min="7" max="7" width="12.28515625" bestFit="1" customWidth="1"/>
    <col min="11" max="12" width="12.28515625" bestFit="1" customWidth="1"/>
  </cols>
  <sheetData>
    <row r="1" spans="1:12" x14ac:dyDescent="0.25">
      <c r="E1" t="s">
        <v>17</v>
      </c>
    </row>
    <row r="2" spans="1:12" ht="30" x14ac:dyDescent="0.25">
      <c r="A2" s="10" t="s">
        <v>7</v>
      </c>
      <c r="B2" s="10" t="s">
        <v>8</v>
      </c>
      <c r="C2" s="15" t="s">
        <v>9</v>
      </c>
      <c r="E2" t="s">
        <v>18</v>
      </c>
      <c r="F2" t="s">
        <v>19</v>
      </c>
      <c r="G2" t="s">
        <v>20</v>
      </c>
      <c r="H2" t="s">
        <v>21</v>
      </c>
      <c r="I2" t="s">
        <v>22</v>
      </c>
      <c r="J2" t="s">
        <v>23</v>
      </c>
      <c r="K2" t="s">
        <v>34</v>
      </c>
      <c r="L2" t="s">
        <v>35</v>
      </c>
    </row>
    <row r="3" spans="1:12" x14ac:dyDescent="0.25">
      <c r="A3" s="9" t="str">
        <f>IF(AND(ISBLANK('Køretøjer og Mandskab'!$C4),ISBLANK('Køretøjer og Mandskab'!K4)),"",'Køretøjer og Mandskab'!$C4&amp;" | Afg.: "&amp;TEXT('Køretøjer og Mandskab'!K4,"tt:mm")&amp;", "&amp;TEXT('Køretøjer og Mandskab'!L4,"dd/mm"))</f>
        <v/>
      </c>
      <c r="B3" s="9" t="str">
        <f>IF(AND(ISBLANK('Køretøjer og Mandskab'!$C4),ISBLANK('Køretøjer og Mandskab'!O4)),"",'Køretøjer og Mandskab'!$C4&amp;" | Fri: "&amp;TEXT('Køretøjer og Mandskab'!O4,"tt:mm")&amp;", "&amp;TEXT('Køretøjer og Mandskab'!P4,"dd/mm"))</f>
        <v/>
      </c>
      <c r="C3" t="str">
        <f>IFERROR(IF(INDEX(Køretøjsliste,MATCH(0,INDEX(COUNTIF($C$2:C2,Køretøjsliste),),0))=0,"",INDEX(Køretøjsliste,MATCH(0,INDEX(COUNTIF($C$2:C2,Køretøjsliste),),0))),"")</f>
        <v/>
      </c>
      <c r="E3">
        <f>IF(AND(LEN('Køretøjer og Mandskab'!T4)=Betingelser!$D$3,ISNUMBER('Køretøjer og Mandskab'!T4),ISBLANK('Køretøjer og Mandskab'!V4)=FALSE),1,0)</f>
        <v>0</v>
      </c>
      <c r="F3">
        <f>IF(AND(E3=1,ISBLANK('Køretøjer og Mandskab'!AC4)),1,0)</f>
        <v>0</v>
      </c>
      <c r="G3">
        <f>IF(AND(
LEN('Køretøjer og Mandskab'!T4)&gt;=Betingelser!A3,
LEN('Køretøjer og Mandskab'!T4)&lt;=Betingelser!B3,
ISTEXT('Køretøjer og Mandskab'!T4),
ISBLANK('Køretøjer og Mandskab'!V4)=FALSE),1,0)</f>
        <v>0</v>
      </c>
      <c r="H3">
        <f>IF(AND(G3=1,ISBLANK('Køretøjer og Mandskab'!AC4)),1,0)</f>
        <v>0</v>
      </c>
      <c r="I3">
        <f>IFERROR(IF(AND(SEARCH(Betingelser!$F$3,'Køretøjer og Mandskab'!T4)=1,ISBLANK('Køretøjer og Mandskab'!V4)=FALSE),1,0),0)</f>
        <v>0</v>
      </c>
      <c r="J3">
        <f>IF(AND(I3=1,ISBLANK('Køretøjer og Mandskab'!AC4)),1,0)</f>
        <v>0</v>
      </c>
      <c r="K3">
        <f>IFERROR(IF(AND(SEARCH(Betingelser!$J$3,'Køretøjer og Mandskab'!$T4)=1,ISBLANK('Køretøjer og Mandskab'!$V4)=FALSE),1,0),0)</f>
        <v>0</v>
      </c>
      <c r="L3">
        <f>IF(AND(K3=1,ISBLANK('Køretøjer og Mandskab'!$AC4)),1,0)</f>
        <v>0</v>
      </c>
    </row>
    <row r="4" spans="1:12" x14ac:dyDescent="0.25">
      <c r="C4" t="str">
        <f>IFERROR(IF(INDEX(Køretøjsliste,MATCH(0,INDEX(COUNTIF($C$2:C3,Køretøjsliste),),0))=0,"",INDEX(Køretøjsliste,MATCH(0,INDEX(COUNTIF($C$2:C3,Køretøjsliste),),0))),"")</f>
        <v/>
      </c>
      <c r="E4">
        <f>IF(AND(LEN('Køretøjer og Mandskab'!T5)=Betingelser!$D$3,ISNUMBER('Køretøjer og Mandskab'!T5),ISBLANK('Køretøjer og Mandskab'!V5)=FALSE),1,0)</f>
        <v>0</v>
      </c>
      <c r="F4">
        <f>IF(AND(E4=1,ISBLANK('Køretøjer og Mandskab'!AC5)),1,0)</f>
        <v>0</v>
      </c>
      <c r="G4">
        <f>IF(AND(LEN('Køretøjer og Mandskab'!T5)&gt;1,LEN('Køretøjer og Mandskab'!T5)&lt;6,ISTEXT('Køretøjer og Mandskab'!T5),ISBLANK('Køretøjer og Mandskab'!V5)=FALSE),1,0)</f>
        <v>0</v>
      </c>
      <c r="H4">
        <f>IF(AND(G4=1,ISBLANK('Køretøjer og Mandskab'!AC5)),1,0)</f>
        <v>0</v>
      </c>
      <c r="I4">
        <f>IFERROR(IF(AND(SEARCH(Betingelser!$F$3,'Køretøjer og Mandskab'!T5)=1,ISBLANK('Køretøjer og Mandskab'!V5)=FALSE),1,0),0)</f>
        <v>0</v>
      </c>
      <c r="J4">
        <f>IF(AND(I4=1,ISBLANK('Køretøjer og Mandskab'!AC5)),1,0)</f>
        <v>0</v>
      </c>
      <c r="K4">
        <f>IFERROR(IF(AND(SEARCH(Betingelser!$J$3,'Køretøjer og Mandskab'!$T5)=1,ISBLANK('Køretøjer og Mandskab'!$V5)=FALSE),1,0),0)</f>
        <v>0</v>
      </c>
      <c r="L4">
        <f>IF(AND(K4=1,ISBLANK('Køretøjer og Mandskab'!$AC5)),1,0)</f>
        <v>0</v>
      </c>
    </row>
    <row r="5" spans="1:12" x14ac:dyDescent="0.25">
      <c r="C5" t="str">
        <f>IFERROR(IF(INDEX(Køretøjsliste,MATCH(0,INDEX(COUNTIF($C$2:C4,Køretøjsliste),),0))=0,"",INDEX(Køretøjsliste,MATCH(0,INDEX(COUNTIF($C$2:C4,Køretøjsliste),),0))),"")</f>
        <v/>
      </c>
      <c r="E5">
        <f>IF(AND(LEN('Køretøjer og Mandskab'!T6)=Betingelser!$D$3,ISNUMBER('Køretøjer og Mandskab'!T6),ISBLANK('Køretøjer og Mandskab'!V6)=FALSE),1,0)</f>
        <v>0</v>
      </c>
      <c r="F5">
        <f>IF(AND(E5=1,ISBLANK('Køretøjer og Mandskab'!AC6)),1,0)</f>
        <v>0</v>
      </c>
      <c r="G5">
        <f>IF(AND(LEN('Køretøjer og Mandskab'!T6)&gt;1,LEN('Køretøjer og Mandskab'!T6)&lt;6,ISTEXT('Køretøjer og Mandskab'!T6),ISBLANK('Køretøjer og Mandskab'!V6)=FALSE),1,0)</f>
        <v>0</v>
      </c>
      <c r="H5">
        <f>IF(AND(G5=1,ISBLANK('Køretøjer og Mandskab'!AC6)),1,0)</f>
        <v>0</v>
      </c>
      <c r="I5">
        <f>IFERROR(IF(AND(SEARCH(Betingelser!$F$3,'Køretøjer og Mandskab'!T6)=1,ISBLANK('Køretøjer og Mandskab'!V6)=FALSE),1,0),0)</f>
        <v>0</v>
      </c>
      <c r="J5">
        <f>IF(AND(I5=1,ISBLANK('Køretøjer og Mandskab'!AC6)),1,0)</f>
        <v>0</v>
      </c>
      <c r="K5">
        <f>IFERROR(IF(AND(SEARCH(Betingelser!$J$3,'Køretøjer og Mandskab'!$T6)=1,ISBLANK('Køretøjer og Mandskab'!$V6)=FALSE),1,0),0)</f>
        <v>0</v>
      </c>
      <c r="L5">
        <f>IF(AND(K5=1,ISBLANK('Køretøjer og Mandskab'!$AC6)),1,0)</f>
        <v>0</v>
      </c>
    </row>
    <row r="6" spans="1:12" x14ac:dyDescent="0.25">
      <c r="C6" t="str">
        <f>IFERROR(IF(INDEX(Køretøjsliste,MATCH(0,INDEX(COUNTIF($C$2:C5,Køretøjsliste),),0))=0,"",INDEX(Køretøjsliste,MATCH(0,INDEX(COUNTIF($C$2:C5,Køretøjsliste),),0))),"")</f>
        <v/>
      </c>
      <c r="E6">
        <f>IF(AND(LEN('Køretøjer og Mandskab'!T7)=Betingelser!$D$3,ISNUMBER('Køretøjer og Mandskab'!T7),ISBLANK('Køretøjer og Mandskab'!V7)=FALSE),1,0)</f>
        <v>0</v>
      </c>
      <c r="F6">
        <f>IF(AND(E6=1,ISBLANK('Køretøjer og Mandskab'!AC7)),1,0)</f>
        <v>0</v>
      </c>
      <c r="G6">
        <f>IF(AND(LEN('Køretøjer og Mandskab'!T7)&gt;1,LEN('Køretøjer og Mandskab'!T7)&lt;6,ISTEXT('Køretøjer og Mandskab'!T7),ISBLANK('Køretøjer og Mandskab'!V7)=FALSE),1,0)</f>
        <v>0</v>
      </c>
      <c r="H6">
        <f>IF(AND(G6=1,ISBLANK('Køretøjer og Mandskab'!AC7)),1,0)</f>
        <v>0</v>
      </c>
      <c r="I6">
        <f>IFERROR(IF(AND(SEARCH(Betingelser!$F$3,'Køretøjer og Mandskab'!T7)=1,ISBLANK('Køretøjer og Mandskab'!V7)=FALSE),1,0),0)</f>
        <v>0</v>
      </c>
      <c r="J6">
        <f>IF(AND(I6=1,ISBLANK('Køretøjer og Mandskab'!AC7)),1,0)</f>
        <v>0</v>
      </c>
      <c r="K6">
        <f>IFERROR(IF(AND(SEARCH(Betingelser!$J$3,'Køretøjer og Mandskab'!$T7)=1,ISBLANK('Køretøjer og Mandskab'!$V7)=FALSE),1,0),0)</f>
        <v>0</v>
      </c>
      <c r="L6">
        <f>IF(AND(K6=1,ISBLANK('Køretøjer og Mandskab'!$AC7)),1,0)</f>
        <v>0</v>
      </c>
    </row>
    <row r="7" spans="1:12" x14ac:dyDescent="0.25">
      <c r="C7" t="str">
        <f>IFERROR(IF(INDEX(Køretøjsliste,MATCH(0,INDEX(COUNTIF($C$2:C6,Køretøjsliste),),0))=0,"",INDEX(Køretøjsliste,MATCH(0,INDEX(COUNTIF($C$2:C6,Køretøjsliste),),0))),"")</f>
        <v/>
      </c>
      <c r="E7">
        <f>IF(AND(LEN('Køretøjer og Mandskab'!T8)=Betingelser!$D$3,ISNUMBER('Køretøjer og Mandskab'!T8),ISBLANK('Køretøjer og Mandskab'!V8)=FALSE),1,0)</f>
        <v>0</v>
      </c>
      <c r="F7">
        <f>IF(AND(E7=1,ISBLANK('Køretøjer og Mandskab'!AC8)),1,0)</f>
        <v>0</v>
      </c>
      <c r="G7">
        <f>IF(AND(LEN('Køretøjer og Mandskab'!T8)&gt;1,LEN('Køretøjer og Mandskab'!T8)&lt;6,ISTEXT('Køretøjer og Mandskab'!T8),ISBLANK('Køretøjer og Mandskab'!V8)=FALSE),1,0)</f>
        <v>0</v>
      </c>
      <c r="H7">
        <f>IF(AND(G7=1,ISBLANK('Køretøjer og Mandskab'!AC8)),1,0)</f>
        <v>0</v>
      </c>
      <c r="I7">
        <f>IFERROR(IF(AND(SEARCH(Betingelser!$F$3,'Køretøjer og Mandskab'!T8)=1,ISBLANK('Køretøjer og Mandskab'!V8)=FALSE),1,0),0)</f>
        <v>0</v>
      </c>
      <c r="J7">
        <f>IF(AND(I7=1,ISBLANK('Køretøjer og Mandskab'!AC8)),1,0)</f>
        <v>0</v>
      </c>
      <c r="K7">
        <f>IFERROR(IF(AND(SEARCH(Betingelser!$J$3,'Køretøjer og Mandskab'!$T8)=1,ISBLANK('Køretøjer og Mandskab'!$V8)=FALSE),1,0),0)</f>
        <v>0</v>
      </c>
      <c r="L7">
        <f>IF(AND(K7=1,ISBLANK('Køretøjer og Mandskab'!$AC8)),1,0)</f>
        <v>0</v>
      </c>
    </row>
    <row r="8" spans="1:12" x14ac:dyDescent="0.25">
      <c r="C8" t="str">
        <f>IFERROR(IF(INDEX(Køretøjsliste,MATCH(0,INDEX(COUNTIF($C$2:C7,Køretøjsliste),),0))=0,"",INDEX(Køretøjsliste,MATCH(0,INDEX(COUNTIF($C$2:C7,Køretøjsliste),),0))),"")</f>
        <v/>
      </c>
      <c r="E8">
        <f>IF(AND(LEN('Køretøjer og Mandskab'!T9)=Betingelser!$D$3,ISNUMBER('Køretøjer og Mandskab'!T9),ISBLANK('Køretøjer og Mandskab'!V9)=FALSE),1,0)</f>
        <v>0</v>
      </c>
      <c r="F8">
        <f>IF(AND(E8=1,ISBLANK('Køretøjer og Mandskab'!AC9)),1,0)</f>
        <v>0</v>
      </c>
      <c r="G8">
        <f>IF(AND(LEN('Køretøjer og Mandskab'!T9)&gt;1,LEN('Køretøjer og Mandskab'!T9)&lt;6,ISTEXT('Køretøjer og Mandskab'!T9),ISBLANK('Køretøjer og Mandskab'!V9)=FALSE),1,0)</f>
        <v>0</v>
      </c>
      <c r="H8">
        <f>IF(AND(G8=1,ISBLANK('Køretøjer og Mandskab'!AC9)),1,0)</f>
        <v>0</v>
      </c>
      <c r="I8">
        <f>IFERROR(IF(AND(SEARCH(Betingelser!$F$3,'Køretøjer og Mandskab'!T9)=1,ISBLANK('Køretøjer og Mandskab'!V9)=FALSE),1,0),0)</f>
        <v>0</v>
      </c>
      <c r="J8">
        <f>IF(AND(I8=1,ISBLANK('Køretøjer og Mandskab'!AC9)),1,0)</f>
        <v>0</v>
      </c>
      <c r="K8">
        <f>IFERROR(IF(AND(SEARCH(Betingelser!$J$3,'Køretøjer og Mandskab'!$T9)=1,ISBLANK('Køretøjer og Mandskab'!$V9)=FALSE),1,0),0)</f>
        <v>0</v>
      </c>
      <c r="L8">
        <f>IF(AND(K8=1,ISBLANK('Køretøjer og Mandskab'!$AC9)),1,0)</f>
        <v>0</v>
      </c>
    </row>
    <row r="9" spans="1:12" x14ac:dyDescent="0.25">
      <c r="C9" t="str">
        <f>IFERROR(IF(INDEX(Køretøjsliste,MATCH(0,INDEX(COUNTIF($C$2:C8,Køretøjsliste),),0))=0,"",INDEX(Køretøjsliste,MATCH(0,INDEX(COUNTIF($C$2:C8,Køretøjsliste),),0))),"")</f>
        <v/>
      </c>
      <c r="E9">
        <f>IF(AND(LEN('Køretøjer og Mandskab'!T10)=Betingelser!$D$3,ISNUMBER('Køretøjer og Mandskab'!T10),ISBLANK('Køretøjer og Mandskab'!V10)=FALSE),1,0)</f>
        <v>0</v>
      </c>
      <c r="F9">
        <f>IF(AND(E9=1,ISBLANK('Køretøjer og Mandskab'!AC10)),1,0)</f>
        <v>0</v>
      </c>
      <c r="G9">
        <f>IF(AND(LEN('Køretøjer og Mandskab'!T10)&gt;1,LEN('Køretøjer og Mandskab'!T10)&lt;6,ISTEXT('Køretøjer og Mandskab'!T10),ISBLANK('Køretøjer og Mandskab'!V10)=FALSE),1,0)</f>
        <v>0</v>
      </c>
      <c r="H9">
        <f>IF(AND(G9=1,ISBLANK('Køretøjer og Mandskab'!AC10)),1,0)</f>
        <v>0</v>
      </c>
      <c r="I9">
        <f>IFERROR(IF(AND(SEARCH(Betingelser!$F$3,'Køretøjer og Mandskab'!T10)=1,ISBLANK('Køretøjer og Mandskab'!V10)=FALSE),1,0),0)</f>
        <v>0</v>
      </c>
      <c r="J9">
        <f>IF(AND(I9=1,ISBLANK('Køretøjer og Mandskab'!AC10)),1,0)</f>
        <v>0</v>
      </c>
      <c r="K9">
        <f>IFERROR(IF(AND(SEARCH(Betingelser!$J$3,'Køretøjer og Mandskab'!$T10)=1,ISBLANK('Køretøjer og Mandskab'!$V10)=FALSE),1,0),0)</f>
        <v>0</v>
      </c>
      <c r="L9">
        <f>IF(AND(K9=1,ISBLANK('Køretøjer og Mandskab'!$AC10)),1,0)</f>
        <v>0</v>
      </c>
    </row>
    <row r="10" spans="1:12" x14ac:dyDescent="0.25">
      <c r="C10" t="str">
        <f>IFERROR(IF(INDEX(Køretøjsliste,MATCH(0,INDEX(COUNTIF($C$2:C9,Køretøjsliste),),0))=0,"",INDEX(Køretøjsliste,MATCH(0,INDEX(COUNTIF($C$2:C9,Køretøjsliste),),0))),"")</f>
        <v/>
      </c>
      <c r="E10">
        <f>IF(AND(LEN('Køretøjer og Mandskab'!T11)=Betingelser!$D$3,ISNUMBER('Køretøjer og Mandskab'!T11),ISBLANK('Køretøjer og Mandskab'!V11)=FALSE),1,0)</f>
        <v>0</v>
      </c>
      <c r="F10">
        <f>IF(AND(E10=1,ISBLANK('Køretøjer og Mandskab'!AC11)),1,0)</f>
        <v>0</v>
      </c>
      <c r="G10">
        <f>IF(AND(LEN('Køretøjer og Mandskab'!T11)&gt;1,LEN('Køretøjer og Mandskab'!T11)&lt;6,ISTEXT('Køretøjer og Mandskab'!T11),ISBLANK('Køretøjer og Mandskab'!V11)=FALSE),1,0)</f>
        <v>0</v>
      </c>
      <c r="H10">
        <f>IF(AND(G10=1,ISBLANK('Køretøjer og Mandskab'!AC11)),1,0)</f>
        <v>0</v>
      </c>
      <c r="I10">
        <f>IFERROR(IF(AND(SEARCH(Betingelser!$F$3,'Køretøjer og Mandskab'!T11)=1,ISBLANK('Køretøjer og Mandskab'!V11)=FALSE),1,0),0)</f>
        <v>0</v>
      </c>
      <c r="J10">
        <f>IF(AND(I10=1,ISBLANK('Køretøjer og Mandskab'!AC11)),1,0)</f>
        <v>0</v>
      </c>
      <c r="K10">
        <f>IFERROR(IF(AND(SEARCH(Betingelser!$J$3,'Køretøjer og Mandskab'!$T11)=1,ISBLANK('Køretøjer og Mandskab'!$V11)=FALSE),1,0),0)</f>
        <v>0</v>
      </c>
      <c r="L10">
        <f>IF(AND(K10=1,ISBLANK('Køretøjer og Mandskab'!$AC11)),1,0)</f>
        <v>0</v>
      </c>
    </row>
    <row r="11" spans="1:12" x14ac:dyDescent="0.25">
      <c r="C11" t="str">
        <f>IFERROR(IF(INDEX(Køretøjsliste,MATCH(0,INDEX(COUNTIF($C$2:C10,Køretøjsliste),),0))=0,"",INDEX(Køretøjsliste,MATCH(0,INDEX(COUNTIF($C$2:C10,Køretøjsliste),),0))),"")</f>
        <v/>
      </c>
      <c r="E11">
        <f>IF(AND(LEN('Køretøjer og Mandskab'!T12)=Betingelser!$D$3,ISNUMBER('Køretøjer og Mandskab'!T12),ISBLANK('Køretøjer og Mandskab'!V12)=FALSE),1,0)</f>
        <v>0</v>
      </c>
      <c r="F11">
        <f>IF(AND(E11=1,ISBLANK('Køretøjer og Mandskab'!AC12)),1,0)</f>
        <v>0</v>
      </c>
      <c r="G11">
        <f>IF(AND(LEN('Køretøjer og Mandskab'!T12)&gt;1,LEN('Køretøjer og Mandskab'!T12)&lt;6,ISTEXT('Køretøjer og Mandskab'!T12),ISBLANK('Køretøjer og Mandskab'!V12)=FALSE),1,0)</f>
        <v>0</v>
      </c>
      <c r="H11">
        <f>IF(AND(G11=1,ISBLANK('Køretøjer og Mandskab'!AC12)),1,0)</f>
        <v>0</v>
      </c>
      <c r="I11">
        <f>IFERROR(IF(AND(SEARCH(Betingelser!$F$3,'Køretøjer og Mandskab'!T12)=1,ISBLANK('Køretøjer og Mandskab'!V12)=FALSE),1,0),0)</f>
        <v>0</v>
      </c>
      <c r="J11">
        <f>IF(AND(I11=1,ISBLANK('Køretøjer og Mandskab'!AC12)),1,0)</f>
        <v>0</v>
      </c>
      <c r="K11">
        <f>IFERROR(IF(AND(SEARCH(Betingelser!$J$3,'Køretøjer og Mandskab'!$T12)=1,ISBLANK('Køretøjer og Mandskab'!$V12)=FALSE),1,0),0)</f>
        <v>0</v>
      </c>
      <c r="L11">
        <f>IF(AND(K11=1,ISBLANK('Køretøjer og Mandskab'!$AC12)),1,0)</f>
        <v>0</v>
      </c>
    </row>
    <row r="12" spans="1:12" x14ac:dyDescent="0.25">
      <c r="C12" t="str">
        <f>IFERROR(IF(INDEX(Køretøjsliste,MATCH(0,INDEX(COUNTIF($C$2:C11,Køretøjsliste),),0))=0,"",INDEX(Køretøjsliste,MATCH(0,INDEX(COUNTIF($C$2:C11,Køretøjsliste),),0))),"")</f>
        <v/>
      </c>
      <c r="E12">
        <f>IF(AND(LEN('Køretøjer og Mandskab'!T13)=Betingelser!$D$3,ISNUMBER('Køretøjer og Mandskab'!T13),ISBLANK('Køretøjer og Mandskab'!V13)=FALSE),1,0)</f>
        <v>0</v>
      </c>
      <c r="F12">
        <f>IF(AND(E12=1,ISBLANK('Køretøjer og Mandskab'!AC13)),1,0)</f>
        <v>0</v>
      </c>
      <c r="G12">
        <f>IF(AND(LEN('Køretøjer og Mandskab'!T13)&gt;1,LEN('Køretøjer og Mandskab'!T13)&lt;6,ISTEXT('Køretøjer og Mandskab'!T13),ISBLANK('Køretøjer og Mandskab'!V13)=FALSE),1,0)</f>
        <v>0</v>
      </c>
      <c r="H12">
        <f>IF(AND(G12=1,ISBLANK('Køretøjer og Mandskab'!AC13)),1,0)</f>
        <v>0</v>
      </c>
      <c r="I12">
        <f>IFERROR(IF(AND(SEARCH(Betingelser!$F$3,'Køretøjer og Mandskab'!T13)=1,ISBLANK('Køretøjer og Mandskab'!V13)=FALSE),1,0),0)</f>
        <v>0</v>
      </c>
      <c r="J12">
        <f>IF(AND(I12=1,ISBLANK('Køretøjer og Mandskab'!AC13)),1,0)</f>
        <v>0</v>
      </c>
      <c r="K12">
        <f>IFERROR(IF(AND(SEARCH(Betingelser!$J$3,'Køretøjer og Mandskab'!$T13)=1,ISBLANK('Køretøjer og Mandskab'!$V13)=FALSE),1,0),0)</f>
        <v>0</v>
      </c>
      <c r="L12">
        <f>IF(AND(K12=1,ISBLANK('Køretøjer og Mandskab'!$AC13)),1,0)</f>
        <v>0</v>
      </c>
    </row>
    <row r="13" spans="1:12" x14ac:dyDescent="0.25">
      <c r="C13" t="str">
        <f>IFERROR(IF(INDEX(Køretøjsliste,MATCH(0,INDEX(COUNTIF($C$2:C12,Køretøjsliste),),0))=0,"",INDEX(Køretøjsliste,MATCH(0,INDEX(COUNTIF($C$2:C12,Køretøjsliste),),0))),"")</f>
        <v/>
      </c>
      <c r="E13">
        <f>IF(AND(LEN('Køretøjer og Mandskab'!T14)=Betingelser!$D$3,ISNUMBER('Køretøjer og Mandskab'!T14),ISBLANK('Køretøjer og Mandskab'!V14)=FALSE),1,0)</f>
        <v>0</v>
      </c>
      <c r="F13">
        <f>IF(AND(E13=1,ISBLANK('Køretøjer og Mandskab'!AC14)),1,0)</f>
        <v>0</v>
      </c>
      <c r="G13">
        <f>IF(AND(LEN('Køretøjer og Mandskab'!T14)&gt;1,LEN('Køretøjer og Mandskab'!T14)&lt;6,ISTEXT('Køretøjer og Mandskab'!T14),ISBLANK('Køretøjer og Mandskab'!V14)=FALSE),1,0)</f>
        <v>0</v>
      </c>
      <c r="H13">
        <f>IF(AND(G13=1,ISBLANK('Køretøjer og Mandskab'!AC14)),1,0)</f>
        <v>0</v>
      </c>
      <c r="I13">
        <f>IFERROR(IF(AND(SEARCH(Betingelser!$F$3,'Køretøjer og Mandskab'!T14)=1,ISBLANK('Køretøjer og Mandskab'!V14)=FALSE),1,0),0)</f>
        <v>0</v>
      </c>
      <c r="J13">
        <f>IF(AND(I13=1,ISBLANK('Køretøjer og Mandskab'!AC14)),1,0)</f>
        <v>0</v>
      </c>
      <c r="K13">
        <f>IFERROR(IF(AND(SEARCH(Betingelser!$J$3,'Køretøjer og Mandskab'!$T14)=1,ISBLANK('Køretøjer og Mandskab'!$V14)=FALSE),1,0),0)</f>
        <v>0</v>
      </c>
      <c r="L13">
        <f>IF(AND(K13=1,ISBLANK('Køretøjer og Mandskab'!$AC14)),1,0)</f>
        <v>0</v>
      </c>
    </row>
    <row r="14" spans="1:12" x14ac:dyDescent="0.25">
      <c r="C14" t="str">
        <f>IFERROR(IF(INDEX(Køretøjsliste,MATCH(0,INDEX(COUNTIF($C$2:C13,Køretøjsliste),),0))=0,"",INDEX(Køretøjsliste,MATCH(0,INDEX(COUNTIF($C$2:C13,Køretøjsliste),),0))),"")</f>
        <v/>
      </c>
      <c r="E14">
        <f>IF(AND(LEN('Køretøjer og Mandskab'!T15)=Betingelser!$D$3,ISNUMBER('Køretøjer og Mandskab'!T15),ISBLANK('Køretøjer og Mandskab'!V15)=FALSE),1,0)</f>
        <v>0</v>
      </c>
      <c r="F14">
        <f>IF(AND(E14=1,ISBLANK('Køretøjer og Mandskab'!AC15)),1,0)</f>
        <v>0</v>
      </c>
      <c r="G14">
        <f>IF(AND(LEN('Køretøjer og Mandskab'!T15)&gt;1,LEN('Køretøjer og Mandskab'!T15)&lt;6,ISTEXT('Køretøjer og Mandskab'!T15),ISBLANK('Køretøjer og Mandskab'!V15)=FALSE),1,0)</f>
        <v>0</v>
      </c>
      <c r="H14">
        <f>IF(AND(G14=1,ISBLANK('Køretøjer og Mandskab'!AC15)),1,0)</f>
        <v>0</v>
      </c>
      <c r="I14">
        <f>IFERROR(IF(AND(SEARCH(Betingelser!$F$3,'Køretøjer og Mandskab'!T15)=1,ISBLANK('Køretøjer og Mandskab'!V15)=FALSE),1,0),0)</f>
        <v>0</v>
      </c>
      <c r="J14">
        <f>IF(AND(I14=1,ISBLANK('Køretøjer og Mandskab'!AC15)),1,0)</f>
        <v>0</v>
      </c>
      <c r="K14">
        <f>IFERROR(IF(AND(SEARCH(Betingelser!$J$3,'Køretøjer og Mandskab'!$T15)=1,ISBLANK('Køretøjer og Mandskab'!$V15)=FALSE),1,0),0)</f>
        <v>0</v>
      </c>
      <c r="L14">
        <f>IF(AND(K14=1,ISBLANK('Køretøjer og Mandskab'!$AC15)),1,0)</f>
        <v>0</v>
      </c>
    </row>
    <row r="15" spans="1:12" x14ac:dyDescent="0.25">
      <c r="C15" t="str">
        <f>IFERROR(IF(INDEX(Køretøjsliste,MATCH(0,INDEX(COUNTIF($C$2:C14,Køretøjsliste),),0))=0,"",INDEX(Køretøjsliste,MATCH(0,INDEX(COUNTIF($C$2:C14,Køretøjsliste),),0))),"")</f>
        <v/>
      </c>
      <c r="E15">
        <f>IF(AND(LEN('Køretøjer og Mandskab'!T16)=Betingelser!$D$3,ISNUMBER('Køretøjer og Mandskab'!T16),ISBLANK('Køretøjer og Mandskab'!V16)=FALSE),1,0)</f>
        <v>0</v>
      </c>
      <c r="F15">
        <f>IF(AND(E15=1,ISBLANK('Køretøjer og Mandskab'!AC16)),1,0)</f>
        <v>0</v>
      </c>
      <c r="G15">
        <f>IF(AND(LEN('Køretøjer og Mandskab'!T16)&gt;1,LEN('Køretøjer og Mandskab'!T16)&lt;6,ISTEXT('Køretøjer og Mandskab'!T16),ISBLANK('Køretøjer og Mandskab'!V16)=FALSE),1,0)</f>
        <v>0</v>
      </c>
      <c r="H15">
        <f>IF(AND(G15=1,ISBLANK('Køretøjer og Mandskab'!AC16)),1,0)</f>
        <v>0</v>
      </c>
      <c r="I15">
        <f>IFERROR(IF(AND(SEARCH(Betingelser!$F$3,'Køretøjer og Mandskab'!T16)=1,ISBLANK('Køretøjer og Mandskab'!V16)=FALSE),1,0),0)</f>
        <v>0</v>
      </c>
      <c r="J15">
        <f>IF(AND(I15=1,ISBLANK('Køretøjer og Mandskab'!AC16)),1,0)</f>
        <v>0</v>
      </c>
      <c r="K15">
        <f>IFERROR(IF(AND(SEARCH(Betingelser!$J$3,'Køretøjer og Mandskab'!$T16)=1,ISBLANK('Køretøjer og Mandskab'!$V16)=FALSE),1,0),0)</f>
        <v>0</v>
      </c>
      <c r="L15">
        <f>IF(AND(K15=1,ISBLANK('Køretøjer og Mandskab'!$AC16)),1,0)</f>
        <v>0</v>
      </c>
    </row>
    <row r="16" spans="1:12" x14ac:dyDescent="0.25">
      <c r="C16" t="str">
        <f>IFERROR(IF(INDEX(Køretøjsliste,MATCH(0,INDEX(COUNTIF($C$2:C15,Køretøjsliste),),0))=0,"",INDEX(Køretøjsliste,MATCH(0,INDEX(COUNTIF($C$2:C15,Køretøjsliste),),0))),"")</f>
        <v/>
      </c>
      <c r="E16">
        <f>IF(AND(LEN('Køretøjer og Mandskab'!T17)=Betingelser!$D$3,ISNUMBER('Køretøjer og Mandskab'!T17),ISBLANK('Køretøjer og Mandskab'!V17)=FALSE),1,0)</f>
        <v>0</v>
      </c>
      <c r="F16">
        <f>IF(AND(E16=1,ISBLANK('Køretøjer og Mandskab'!AC17)),1,0)</f>
        <v>0</v>
      </c>
      <c r="G16">
        <f>IF(AND(LEN('Køretøjer og Mandskab'!T17)&gt;1,LEN('Køretøjer og Mandskab'!T17)&lt;6,ISTEXT('Køretøjer og Mandskab'!T17),ISBLANK('Køretøjer og Mandskab'!V17)=FALSE),1,0)</f>
        <v>0</v>
      </c>
      <c r="H16">
        <f>IF(AND(G16=1,ISBLANK('Køretøjer og Mandskab'!AC17)),1,0)</f>
        <v>0</v>
      </c>
      <c r="I16">
        <f>IFERROR(IF(AND(SEARCH(Betingelser!$F$3,'Køretøjer og Mandskab'!T17)=1,ISBLANK('Køretøjer og Mandskab'!V17)=FALSE),1,0),0)</f>
        <v>0</v>
      </c>
      <c r="J16">
        <f>IF(AND(I16=1,ISBLANK('Køretøjer og Mandskab'!AC17)),1,0)</f>
        <v>0</v>
      </c>
      <c r="K16">
        <f>IFERROR(IF(AND(SEARCH(Betingelser!$J$3,'Køretøjer og Mandskab'!$T17)=1,ISBLANK('Køretøjer og Mandskab'!$V17)=FALSE),1,0),0)</f>
        <v>0</v>
      </c>
      <c r="L16">
        <f>IF(AND(K16=1,ISBLANK('Køretøjer og Mandskab'!$AC17)),1,0)</f>
        <v>0</v>
      </c>
    </row>
    <row r="17" spans="3:12" x14ac:dyDescent="0.25">
      <c r="C17" t="str">
        <f>IFERROR(IF(INDEX(Køretøjsliste,MATCH(0,INDEX(COUNTIF($C$2:C16,Køretøjsliste),),0))=0,"",INDEX(Køretøjsliste,MATCH(0,INDEX(COUNTIF($C$2:C16,Køretøjsliste),),0))),"")</f>
        <v/>
      </c>
      <c r="E17">
        <f>IF(AND(LEN('Køretøjer og Mandskab'!T18)=Betingelser!$D$3,ISNUMBER('Køretøjer og Mandskab'!T18),ISBLANK('Køretøjer og Mandskab'!V18)=FALSE),1,0)</f>
        <v>0</v>
      </c>
      <c r="F17">
        <f>IF(AND(E17=1,ISBLANK('Køretøjer og Mandskab'!AC18)),1,0)</f>
        <v>0</v>
      </c>
      <c r="G17">
        <f>IF(AND(LEN('Køretøjer og Mandskab'!T18)&gt;1,LEN('Køretøjer og Mandskab'!T18)&lt;6,ISTEXT('Køretøjer og Mandskab'!T18),ISBLANK('Køretøjer og Mandskab'!V18)=FALSE),1,0)</f>
        <v>0</v>
      </c>
      <c r="H17">
        <f>IF(AND(G17=1,ISBLANK('Køretøjer og Mandskab'!AC18)),1,0)</f>
        <v>0</v>
      </c>
      <c r="I17">
        <f>IFERROR(IF(AND(SEARCH(Betingelser!$F$3,'Køretøjer og Mandskab'!T18)=1,ISBLANK('Køretøjer og Mandskab'!V18)=FALSE),1,0),0)</f>
        <v>0</v>
      </c>
      <c r="J17">
        <f>IF(AND(I17=1,ISBLANK('Køretøjer og Mandskab'!AC18)),1,0)</f>
        <v>0</v>
      </c>
      <c r="K17">
        <f>IFERROR(IF(AND(SEARCH(Betingelser!$J$3,'Køretøjer og Mandskab'!$T18)=1,ISBLANK('Køretøjer og Mandskab'!$V18)=FALSE),1,0),0)</f>
        <v>0</v>
      </c>
      <c r="L17">
        <f>IF(AND(K17=1,ISBLANK('Køretøjer og Mandskab'!$AC18)),1,0)</f>
        <v>0</v>
      </c>
    </row>
    <row r="18" spans="3:12" x14ac:dyDescent="0.25">
      <c r="C18" t="str">
        <f>IFERROR(IF(INDEX(Køretøjsliste,MATCH(0,INDEX(COUNTIF($C$2:C17,Køretøjsliste),),0))=0,"",INDEX(Køretøjsliste,MATCH(0,INDEX(COUNTIF($C$2:C17,Køretøjsliste),),0))),"")</f>
        <v/>
      </c>
      <c r="E18">
        <f>IF(AND(LEN('Køretøjer og Mandskab'!T19)=Betingelser!$D$3,ISNUMBER('Køretøjer og Mandskab'!T19),ISBLANK('Køretøjer og Mandskab'!V19)=FALSE),1,0)</f>
        <v>0</v>
      </c>
      <c r="F18">
        <f>IF(AND(E18=1,ISBLANK('Køretøjer og Mandskab'!AC19)),1,0)</f>
        <v>0</v>
      </c>
      <c r="G18">
        <f>IF(AND(LEN('Køretøjer og Mandskab'!T19)&gt;1,LEN('Køretøjer og Mandskab'!T19)&lt;6,ISTEXT('Køretøjer og Mandskab'!T19),ISBLANK('Køretøjer og Mandskab'!V19)=FALSE),1,0)</f>
        <v>0</v>
      </c>
      <c r="H18">
        <f>IF(AND(G18=1,ISBLANK('Køretøjer og Mandskab'!AC19)),1,0)</f>
        <v>0</v>
      </c>
      <c r="I18">
        <f>IFERROR(IF(AND(SEARCH(Betingelser!$F$3,'Køretøjer og Mandskab'!T19)=1,ISBLANK('Køretøjer og Mandskab'!V19)=FALSE),1,0),0)</f>
        <v>0</v>
      </c>
      <c r="J18">
        <f>IF(AND(I18=1,ISBLANK('Køretøjer og Mandskab'!AC19)),1,0)</f>
        <v>0</v>
      </c>
      <c r="K18">
        <f>IFERROR(IF(AND(SEARCH(Betingelser!$J$3,'Køretøjer og Mandskab'!$T19)=1,ISBLANK('Køretøjer og Mandskab'!$V19)=FALSE),1,0),0)</f>
        <v>0</v>
      </c>
      <c r="L18">
        <f>IF(AND(K18=1,ISBLANK('Køretøjer og Mandskab'!$AC19)),1,0)</f>
        <v>0</v>
      </c>
    </row>
    <row r="19" spans="3:12" x14ac:dyDescent="0.25">
      <c r="C19" t="str">
        <f>IFERROR(IF(INDEX(Køretøjsliste,MATCH(0,INDEX(COUNTIF($C$2:C18,Køretøjsliste),),0))=0,"",INDEX(Køretøjsliste,MATCH(0,INDEX(COUNTIF($C$2:C18,Køretøjsliste),),0))),"")</f>
        <v/>
      </c>
      <c r="E19">
        <f>IF(AND(LEN('Køretøjer og Mandskab'!T20)=Betingelser!$D$3,ISNUMBER('Køretøjer og Mandskab'!T20),ISBLANK('Køretøjer og Mandskab'!V20)=FALSE),1,0)</f>
        <v>0</v>
      </c>
      <c r="F19">
        <f>IF(AND(E19=1,ISBLANK('Køretøjer og Mandskab'!AC20)),1,0)</f>
        <v>0</v>
      </c>
      <c r="G19">
        <f>IF(AND(LEN('Køretøjer og Mandskab'!T20)&gt;1,LEN('Køretøjer og Mandskab'!T20)&lt;6,ISTEXT('Køretøjer og Mandskab'!T20),ISBLANK('Køretøjer og Mandskab'!V20)=FALSE),1,0)</f>
        <v>0</v>
      </c>
      <c r="H19">
        <f>IF(AND(G19=1,ISBLANK('Køretøjer og Mandskab'!AC20)),1,0)</f>
        <v>0</v>
      </c>
      <c r="I19">
        <f>IFERROR(IF(AND(SEARCH(Betingelser!$F$3,'Køretøjer og Mandskab'!T20)=1,ISBLANK('Køretøjer og Mandskab'!V20)=FALSE),1,0),0)</f>
        <v>0</v>
      </c>
      <c r="J19">
        <f>IF(AND(I19=1,ISBLANK('Køretøjer og Mandskab'!AC20)),1,0)</f>
        <v>0</v>
      </c>
      <c r="K19">
        <f>IFERROR(IF(AND(SEARCH(Betingelser!$J$3,'Køretøjer og Mandskab'!$T20)=1,ISBLANK('Køretøjer og Mandskab'!$V20)=FALSE),1,0),0)</f>
        <v>0</v>
      </c>
      <c r="L19">
        <f>IF(AND(K19=1,ISBLANK('Køretøjer og Mandskab'!$AC20)),1,0)</f>
        <v>0</v>
      </c>
    </row>
    <row r="20" spans="3:12" x14ac:dyDescent="0.25">
      <c r="C20" t="str">
        <f>IFERROR(IF(INDEX(Køretøjsliste,MATCH(0,INDEX(COUNTIF($C$2:C19,Køretøjsliste),),0))=0,"",INDEX(Køretøjsliste,MATCH(0,INDEX(COUNTIF($C$2:C19,Køretøjsliste),),0))),"")</f>
        <v/>
      </c>
      <c r="E20">
        <f>IF(AND(LEN('Køretøjer og Mandskab'!T21)=Betingelser!$D$3,ISNUMBER('Køretøjer og Mandskab'!T21),ISBLANK('Køretøjer og Mandskab'!V21)=FALSE),1,0)</f>
        <v>0</v>
      </c>
      <c r="F20">
        <f>IF(AND(E20=1,ISBLANK('Køretøjer og Mandskab'!AC21)),1,0)</f>
        <v>0</v>
      </c>
      <c r="G20">
        <f>IF(AND(LEN('Køretøjer og Mandskab'!T21)&gt;1,LEN('Køretøjer og Mandskab'!T21)&lt;6,ISTEXT('Køretøjer og Mandskab'!T21),ISBLANK('Køretøjer og Mandskab'!V21)=FALSE),1,0)</f>
        <v>0</v>
      </c>
      <c r="H20">
        <f>IF(AND(G20=1,ISBLANK('Køretøjer og Mandskab'!AC21)),1,0)</f>
        <v>0</v>
      </c>
      <c r="I20">
        <f>IFERROR(IF(AND(SEARCH(Betingelser!$F$3,'Køretøjer og Mandskab'!T21)=1,ISBLANK('Køretøjer og Mandskab'!V21)=FALSE),1,0),0)</f>
        <v>0</v>
      </c>
      <c r="J20">
        <f>IF(AND(I20=1,ISBLANK('Køretøjer og Mandskab'!AC21)),1,0)</f>
        <v>0</v>
      </c>
      <c r="K20">
        <f>IFERROR(IF(AND(SEARCH(Betingelser!$J$3,'Køretøjer og Mandskab'!$T21)=1,ISBLANK('Køretøjer og Mandskab'!$V21)=FALSE),1,0),0)</f>
        <v>0</v>
      </c>
      <c r="L20">
        <f>IF(AND(K20=1,ISBLANK('Køretøjer og Mandskab'!$AC21)),1,0)</f>
        <v>0</v>
      </c>
    </row>
    <row r="21" spans="3:12" x14ac:dyDescent="0.25">
      <c r="C21" t="str">
        <f>IFERROR(IF(INDEX(Køretøjsliste,MATCH(0,INDEX(COUNTIF($C$2:C20,Køretøjsliste),),0))=0,"",INDEX(Køretøjsliste,MATCH(0,INDEX(COUNTIF($C$2:C20,Køretøjsliste),),0))),"")</f>
        <v/>
      </c>
      <c r="E21">
        <f>IF(AND(LEN('Køretøjer og Mandskab'!T22)=Betingelser!$D$3,ISNUMBER('Køretøjer og Mandskab'!T22),ISBLANK('Køretøjer og Mandskab'!V22)=FALSE),1,0)</f>
        <v>0</v>
      </c>
      <c r="F21">
        <f>IF(AND(E21=1,ISBLANK('Køretøjer og Mandskab'!AC22)),1,0)</f>
        <v>0</v>
      </c>
      <c r="G21">
        <f>IF(AND(LEN('Køretøjer og Mandskab'!T22)&gt;1,LEN('Køretøjer og Mandskab'!T22)&lt;6,ISTEXT('Køretøjer og Mandskab'!T22),ISBLANK('Køretøjer og Mandskab'!V22)=FALSE),1,0)</f>
        <v>0</v>
      </c>
      <c r="H21">
        <f>IF(AND(G21=1,ISBLANK('Køretøjer og Mandskab'!AC22)),1,0)</f>
        <v>0</v>
      </c>
      <c r="I21">
        <f>IFERROR(IF(AND(SEARCH(Betingelser!$F$3,'Køretøjer og Mandskab'!T22)=1,ISBLANK('Køretøjer og Mandskab'!V22)=FALSE),1,0),0)</f>
        <v>0</v>
      </c>
      <c r="J21">
        <f>IF(AND(I21=1,ISBLANK('Køretøjer og Mandskab'!AC22)),1,0)</f>
        <v>0</v>
      </c>
      <c r="K21">
        <f>IFERROR(IF(AND(SEARCH(Betingelser!$J$3,'Køretøjer og Mandskab'!$T22)=1,ISBLANK('Køretøjer og Mandskab'!$V22)=FALSE),1,0),0)</f>
        <v>0</v>
      </c>
      <c r="L21">
        <f>IF(AND(K21=1,ISBLANK('Køretøjer og Mandskab'!$AC22)),1,0)</f>
        <v>0</v>
      </c>
    </row>
    <row r="22" spans="3:12" x14ac:dyDescent="0.25">
      <c r="C22" t="str">
        <f>IFERROR(IF(INDEX(Køretøjsliste,MATCH(0,INDEX(COUNTIF($C$2:C21,Køretøjsliste),),0))=0,"",INDEX(Køretøjsliste,MATCH(0,INDEX(COUNTIF($C$2:C21,Køretøjsliste),),0))),"")</f>
        <v/>
      </c>
      <c r="E22">
        <f>IF(AND(LEN('Køretøjer og Mandskab'!T23)=Betingelser!$D$3,ISNUMBER('Køretøjer og Mandskab'!T23),ISBLANK('Køretøjer og Mandskab'!V23)=FALSE),1,0)</f>
        <v>0</v>
      </c>
      <c r="F22">
        <f>IF(AND(E22=1,ISBLANK('Køretøjer og Mandskab'!AC23)),1,0)</f>
        <v>0</v>
      </c>
      <c r="G22">
        <f>IF(AND(LEN('Køretøjer og Mandskab'!T23)&gt;1,LEN('Køretøjer og Mandskab'!T23)&lt;6,ISTEXT('Køretøjer og Mandskab'!T23),ISBLANK('Køretøjer og Mandskab'!V23)=FALSE),1,0)</f>
        <v>0</v>
      </c>
      <c r="H22">
        <f>IF(AND(G22=1,ISBLANK('Køretøjer og Mandskab'!AC23)),1,0)</f>
        <v>0</v>
      </c>
      <c r="I22">
        <f>IFERROR(IF(AND(SEARCH(Betingelser!$F$3,'Køretøjer og Mandskab'!T23)=1,ISBLANK('Køretøjer og Mandskab'!V23)=FALSE),1,0),0)</f>
        <v>0</v>
      </c>
      <c r="J22">
        <f>IF(AND(I22=1,ISBLANK('Køretøjer og Mandskab'!AC23)),1,0)</f>
        <v>0</v>
      </c>
      <c r="K22">
        <f>IFERROR(IF(AND(SEARCH(Betingelser!$J$3,'Køretøjer og Mandskab'!$T23)=1,ISBLANK('Køretøjer og Mandskab'!$V23)=FALSE),1,0),0)</f>
        <v>0</v>
      </c>
      <c r="L22">
        <f>IF(AND(K22=1,ISBLANK('Køretøjer og Mandskab'!$AC23)),1,0)</f>
        <v>0</v>
      </c>
    </row>
    <row r="23" spans="3:12" x14ac:dyDescent="0.25">
      <c r="C23" t="str">
        <f>IFERROR(IF(INDEX(Køretøjsliste,MATCH(0,INDEX(COUNTIF($C$2:C22,Køretøjsliste),),0))=0,"",INDEX(Køretøjsliste,MATCH(0,INDEX(COUNTIF($C$2:C22,Køretøjsliste),),0))),"")</f>
        <v/>
      </c>
      <c r="E23">
        <f>IF(AND(LEN('Køretøjer og Mandskab'!T24)=Betingelser!$D$3,ISNUMBER('Køretøjer og Mandskab'!T24),ISBLANK('Køretøjer og Mandskab'!V24)=FALSE),1,0)</f>
        <v>0</v>
      </c>
      <c r="F23">
        <f>IF(AND(E23=1,ISBLANK('Køretøjer og Mandskab'!AC24)),1,0)</f>
        <v>0</v>
      </c>
      <c r="G23">
        <f>IF(AND(LEN('Køretøjer og Mandskab'!T24)&gt;1,LEN('Køretøjer og Mandskab'!T24)&lt;6,ISTEXT('Køretøjer og Mandskab'!T24),ISBLANK('Køretøjer og Mandskab'!V24)=FALSE),1,0)</f>
        <v>0</v>
      </c>
      <c r="H23">
        <f>IF(AND(G23=1,ISBLANK('Køretøjer og Mandskab'!AC24)),1,0)</f>
        <v>0</v>
      </c>
      <c r="I23">
        <f>IFERROR(IF(AND(SEARCH(Betingelser!$F$3,'Køretøjer og Mandskab'!T24)=1,ISBLANK('Køretøjer og Mandskab'!V24)=FALSE),1,0),0)</f>
        <v>0</v>
      </c>
      <c r="J23">
        <f>IF(AND(I23=1,ISBLANK('Køretøjer og Mandskab'!AC24)),1,0)</f>
        <v>0</v>
      </c>
      <c r="K23">
        <f>IFERROR(IF(AND(SEARCH(Betingelser!$J$3,'Køretøjer og Mandskab'!$T24)=1,ISBLANK('Køretøjer og Mandskab'!$V24)=FALSE),1,0),0)</f>
        <v>0</v>
      </c>
      <c r="L23">
        <f>IF(AND(K23=1,ISBLANK('Køretøjer og Mandskab'!$AC24)),1,0)</f>
        <v>0</v>
      </c>
    </row>
    <row r="24" spans="3:12" x14ac:dyDescent="0.25">
      <c r="C24" t="str">
        <f>IFERROR(IF(INDEX(Køretøjsliste,MATCH(0,INDEX(COUNTIF($C$2:C23,Køretøjsliste),),0))=0,"",INDEX(Køretøjsliste,MATCH(0,INDEX(COUNTIF($C$2:C23,Køretøjsliste),),0))),"")</f>
        <v/>
      </c>
      <c r="E24">
        <f>IF(AND(LEN('Køretøjer og Mandskab'!T25)=Betingelser!$D$3,ISNUMBER('Køretøjer og Mandskab'!T25),ISBLANK('Køretøjer og Mandskab'!V25)=FALSE),1,0)</f>
        <v>0</v>
      </c>
      <c r="F24">
        <f>IF(AND(E24=1,ISBLANK('Køretøjer og Mandskab'!AC25)),1,0)</f>
        <v>0</v>
      </c>
      <c r="G24">
        <f>IF(AND(LEN('Køretøjer og Mandskab'!T25)&gt;1,LEN('Køretøjer og Mandskab'!T25)&lt;6,ISTEXT('Køretøjer og Mandskab'!T25),ISBLANK('Køretøjer og Mandskab'!V25)=FALSE),1,0)</f>
        <v>0</v>
      </c>
      <c r="H24">
        <f>IF(AND(G24=1,ISBLANK('Køretøjer og Mandskab'!AC25)),1,0)</f>
        <v>0</v>
      </c>
      <c r="I24">
        <f>IFERROR(IF(AND(SEARCH(Betingelser!$F$3,'Køretøjer og Mandskab'!T25)=1,ISBLANK('Køretøjer og Mandskab'!V25)=FALSE),1,0),0)</f>
        <v>0</v>
      </c>
      <c r="J24">
        <f>IF(AND(I24=1,ISBLANK('Køretøjer og Mandskab'!AC25)),1,0)</f>
        <v>0</v>
      </c>
      <c r="K24">
        <f>IFERROR(IF(AND(SEARCH(Betingelser!$J$3,'Køretøjer og Mandskab'!$T25)=1,ISBLANK('Køretøjer og Mandskab'!$V25)=FALSE),1,0),0)</f>
        <v>0</v>
      </c>
      <c r="L24">
        <f>IF(AND(K24=1,ISBLANK('Køretøjer og Mandskab'!$AC25)),1,0)</f>
        <v>0</v>
      </c>
    </row>
    <row r="25" spans="3:12" x14ac:dyDescent="0.25">
      <c r="C25" t="str">
        <f>IFERROR(IF(INDEX(Køretøjsliste,MATCH(0,INDEX(COUNTIF($C$2:C24,Køretøjsliste),),0))=0,"",INDEX(Køretøjsliste,MATCH(0,INDEX(COUNTIF($C$2:C24,Køretøjsliste),),0))),"")</f>
        <v/>
      </c>
      <c r="E25">
        <f>IF(AND(LEN('Køretøjer og Mandskab'!T26)=Betingelser!$D$3,ISNUMBER('Køretøjer og Mandskab'!T26),ISBLANK('Køretøjer og Mandskab'!V26)=FALSE),1,0)</f>
        <v>0</v>
      </c>
      <c r="F25">
        <f>IF(AND(E25=1,ISBLANK('Køretøjer og Mandskab'!AC26)),1,0)</f>
        <v>0</v>
      </c>
      <c r="G25">
        <f>IF(AND(LEN('Køretøjer og Mandskab'!T26)&gt;1,LEN('Køretøjer og Mandskab'!T26)&lt;6,ISTEXT('Køretøjer og Mandskab'!T26),ISBLANK('Køretøjer og Mandskab'!V26)=FALSE),1,0)</f>
        <v>0</v>
      </c>
      <c r="H25">
        <f>IF(AND(G25=1,ISBLANK('Køretøjer og Mandskab'!AC26)),1,0)</f>
        <v>0</v>
      </c>
      <c r="I25">
        <f>IFERROR(IF(AND(SEARCH(Betingelser!$F$3,'Køretøjer og Mandskab'!T26)=1,ISBLANK('Køretøjer og Mandskab'!V26)=FALSE),1,0),0)</f>
        <v>0</v>
      </c>
      <c r="J25">
        <f>IF(AND(I25=1,ISBLANK('Køretøjer og Mandskab'!AC26)),1,0)</f>
        <v>0</v>
      </c>
      <c r="K25">
        <f>IFERROR(IF(AND(SEARCH(Betingelser!$J$3,'Køretøjer og Mandskab'!$T26)=1,ISBLANK('Køretøjer og Mandskab'!$V26)=FALSE),1,0),0)</f>
        <v>0</v>
      </c>
      <c r="L25">
        <f>IF(AND(K25=1,ISBLANK('Køretøjer og Mandskab'!$AC26)),1,0)</f>
        <v>0</v>
      </c>
    </row>
    <row r="26" spans="3:12" x14ac:dyDescent="0.25">
      <c r="C26" t="str">
        <f>IFERROR(IF(INDEX(Køretøjsliste,MATCH(0,INDEX(COUNTIF($C$2:C25,Køretøjsliste),),0))=0,"",INDEX(Køretøjsliste,MATCH(0,INDEX(COUNTIF($C$2:C25,Køretøjsliste),),0))),"")</f>
        <v/>
      </c>
      <c r="E26">
        <f>IF(AND(LEN('Køretøjer og Mandskab'!T27)=Betingelser!$D$3,ISNUMBER('Køretøjer og Mandskab'!T27),ISBLANK('Køretøjer og Mandskab'!V27)=FALSE),1,0)</f>
        <v>0</v>
      </c>
      <c r="F26">
        <f>IF(AND(E26=1,ISBLANK('Køretøjer og Mandskab'!AC27)),1,0)</f>
        <v>0</v>
      </c>
      <c r="G26">
        <f>IF(AND(LEN('Køretøjer og Mandskab'!T27)&gt;1,LEN('Køretøjer og Mandskab'!T27)&lt;6,ISTEXT('Køretøjer og Mandskab'!T27),ISBLANK('Køretøjer og Mandskab'!V27)=FALSE),1,0)</f>
        <v>0</v>
      </c>
      <c r="H26">
        <f>IF(AND(G26=1,ISBLANK('Køretøjer og Mandskab'!AC27)),1,0)</f>
        <v>0</v>
      </c>
      <c r="I26">
        <f>IFERROR(IF(AND(SEARCH(Betingelser!$F$3,'Køretøjer og Mandskab'!T27)=1,ISBLANK('Køretøjer og Mandskab'!V27)=FALSE),1,0),0)</f>
        <v>0</v>
      </c>
      <c r="J26">
        <f>IF(AND(I26=1,ISBLANK('Køretøjer og Mandskab'!AC27)),1,0)</f>
        <v>0</v>
      </c>
      <c r="K26">
        <f>IFERROR(IF(AND(SEARCH(Betingelser!$J$3,'Køretøjer og Mandskab'!$T27)=1,ISBLANK('Køretøjer og Mandskab'!$V27)=FALSE),1,0),0)</f>
        <v>0</v>
      </c>
      <c r="L26">
        <f>IF(AND(K26=1,ISBLANK('Køretøjer og Mandskab'!$AC27)),1,0)</f>
        <v>0</v>
      </c>
    </row>
    <row r="27" spans="3:12" x14ac:dyDescent="0.25">
      <c r="C27" t="str">
        <f>IFERROR(IF(INDEX(Køretøjsliste,MATCH(0,INDEX(COUNTIF($C$2:C26,Køretøjsliste),),0))=0,"",INDEX(Køretøjsliste,MATCH(0,INDEX(COUNTIF($C$2:C26,Køretøjsliste),),0))),"")</f>
        <v/>
      </c>
      <c r="E27">
        <f>IF(AND(LEN('Køretøjer og Mandskab'!T28)=Betingelser!$D$3,ISNUMBER('Køretøjer og Mandskab'!T28),ISBLANK('Køretøjer og Mandskab'!V28)=FALSE),1,0)</f>
        <v>0</v>
      </c>
      <c r="F27">
        <f>IF(AND(E27=1,ISBLANK('Køretøjer og Mandskab'!AC28)),1,0)</f>
        <v>0</v>
      </c>
      <c r="G27">
        <f>IF(AND(LEN('Køretøjer og Mandskab'!T28)&gt;1,LEN('Køretøjer og Mandskab'!T28)&lt;6,ISTEXT('Køretøjer og Mandskab'!T28),ISBLANK('Køretøjer og Mandskab'!V28)=FALSE),1,0)</f>
        <v>0</v>
      </c>
      <c r="H27">
        <f>IF(AND(G27=1,ISBLANK('Køretøjer og Mandskab'!AC28)),1,0)</f>
        <v>0</v>
      </c>
      <c r="I27">
        <f>IFERROR(IF(AND(SEARCH(Betingelser!$F$3,'Køretøjer og Mandskab'!T28)=1,ISBLANK('Køretøjer og Mandskab'!V28)=FALSE),1,0),0)</f>
        <v>0</v>
      </c>
      <c r="J27">
        <f>IF(AND(I27=1,ISBLANK('Køretøjer og Mandskab'!AC28)),1,0)</f>
        <v>0</v>
      </c>
      <c r="K27">
        <f>IFERROR(IF(AND(SEARCH(Betingelser!$J$3,'Køretøjer og Mandskab'!$T28)=1,ISBLANK('Køretøjer og Mandskab'!$V28)=FALSE),1,0),0)</f>
        <v>0</v>
      </c>
      <c r="L27">
        <f>IF(AND(K27=1,ISBLANK('Køretøjer og Mandskab'!$AC28)),1,0)</f>
        <v>0</v>
      </c>
    </row>
    <row r="28" spans="3:12" x14ac:dyDescent="0.25">
      <c r="C28" t="str">
        <f>IFERROR(IF(INDEX(Køretøjsliste,MATCH(0,INDEX(COUNTIF($C$2:C27,Køretøjsliste),),0))=0,"",INDEX(Køretøjsliste,MATCH(0,INDEX(COUNTIF($C$2:C27,Køretøjsliste),),0))),"")</f>
        <v/>
      </c>
      <c r="E28">
        <f>IF(AND(LEN('Køretøjer og Mandskab'!T29)=Betingelser!$D$3,ISNUMBER('Køretøjer og Mandskab'!T29),ISBLANK('Køretøjer og Mandskab'!V29)=FALSE),1,0)</f>
        <v>0</v>
      </c>
      <c r="F28">
        <f>IF(AND(E28=1,ISBLANK('Køretøjer og Mandskab'!AC29)),1,0)</f>
        <v>0</v>
      </c>
      <c r="G28">
        <f>IF(AND(LEN('Køretøjer og Mandskab'!T29)&gt;1,LEN('Køretøjer og Mandskab'!T29)&lt;6,ISTEXT('Køretøjer og Mandskab'!T29),ISBLANK('Køretøjer og Mandskab'!V29)=FALSE),1,0)</f>
        <v>0</v>
      </c>
      <c r="H28">
        <f>IF(AND(G28=1,ISBLANK('Køretøjer og Mandskab'!AC29)),1,0)</f>
        <v>0</v>
      </c>
      <c r="I28">
        <f>IFERROR(IF(AND(SEARCH(Betingelser!$F$3,'Køretøjer og Mandskab'!T29)=1,ISBLANK('Køretøjer og Mandskab'!V29)=FALSE),1,0),0)</f>
        <v>0</v>
      </c>
      <c r="J28">
        <f>IF(AND(I28=1,ISBLANK('Køretøjer og Mandskab'!AC29)),1,0)</f>
        <v>0</v>
      </c>
      <c r="K28">
        <f>IFERROR(IF(AND(SEARCH(Betingelser!$J$3,'Køretøjer og Mandskab'!$T29)=1,ISBLANK('Køretøjer og Mandskab'!$V29)=FALSE),1,0),0)</f>
        <v>0</v>
      </c>
      <c r="L28">
        <f>IF(AND(K28=1,ISBLANK('Køretøjer og Mandskab'!$AC29)),1,0)</f>
        <v>0</v>
      </c>
    </row>
    <row r="29" spans="3:12" x14ac:dyDescent="0.25">
      <c r="C29" t="str">
        <f>IFERROR(IF(INDEX(Køretøjsliste,MATCH(0,INDEX(COUNTIF($C$2:C28,Køretøjsliste),),0))=0,"",INDEX(Køretøjsliste,MATCH(0,INDEX(COUNTIF($C$2:C28,Køretøjsliste),),0))),"")</f>
        <v/>
      </c>
      <c r="E29">
        <f>IF(AND(LEN('Køretøjer og Mandskab'!T30)=Betingelser!$D$3,ISNUMBER('Køretøjer og Mandskab'!T30),ISBLANK('Køretøjer og Mandskab'!V30)=FALSE),1,0)</f>
        <v>0</v>
      </c>
      <c r="F29">
        <f>IF(AND(E29=1,ISBLANK('Køretøjer og Mandskab'!AC30)),1,0)</f>
        <v>0</v>
      </c>
      <c r="G29">
        <f>IF(AND(LEN('Køretøjer og Mandskab'!T30)&gt;1,LEN('Køretøjer og Mandskab'!T30)&lt;6,ISTEXT('Køretøjer og Mandskab'!T30),ISBLANK('Køretøjer og Mandskab'!V30)=FALSE),1,0)</f>
        <v>0</v>
      </c>
      <c r="H29">
        <f>IF(AND(G29=1,ISBLANK('Køretøjer og Mandskab'!AC30)),1,0)</f>
        <v>0</v>
      </c>
      <c r="I29">
        <f>IFERROR(IF(AND(SEARCH(Betingelser!$F$3,'Køretøjer og Mandskab'!T30)=1,ISBLANK('Køretøjer og Mandskab'!V30)=FALSE),1,0),0)</f>
        <v>0</v>
      </c>
      <c r="J29">
        <f>IF(AND(I29=1,ISBLANK('Køretøjer og Mandskab'!AC30)),1,0)</f>
        <v>0</v>
      </c>
      <c r="K29">
        <f>IFERROR(IF(AND(SEARCH(Betingelser!$J$3,'Køretøjer og Mandskab'!$T30)=1,ISBLANK('Køretøjer og Mandskab'!$V30)=FALSE),1,0),0)</f>
        <v>0</v>
      </c>
      <c r="L29">
        <f>IF(AND(K29=1,ISBLANK('Køretøjer og Mandskab'!$AC30)),1,0)</f>
        <v>0</v>
      </c>
    </row>
    <row r="30" spans="3:12" x14ac:dyDescent="0.25">
      <c r="C30" t="str">
        <f>IFERROR(IF(INDEX(Køretøjsliste,MATCH(0,INDEX(COUNTIF($C$2:C29,Køretøjsliste),),0))=0,"",INDEX(Køretøjsliste,MATCH(0,INDEX(COUNTIF($C$2:C29,Køretøjsliste),),0))),"")</f>
        <v/>
      </c>
      <c r="E30">
        <f>IF(AND(LEN('Køretøjer og Mandskab'!T31)=Betingelser!$D$3,ISNUMBER('Køretøjer og Mandskab'!T31),ISBLANK('Køretøjer og Mandskab'!V31)=FALSE),1,0)</f>
        <v>0</v>
      </c>
      <c r="F30">
        <f>IF(AND(E30=1,ISBLANK('Køretøjer og Mandskab'!AC31)),1,0)</f>
        <v>0</v>
      </c>
      <c r="G30">
        <f>IF(AND(LEN('Køretøjer og Mandskab'!T31)&gt;1,LEN('Køretøjer og Mandskab'!T31)&lt;6,ISTEXT('Køretøjer og Mandskab'!T31),ISBLANK('Køretøjer og Mandskab'!V31)=FALSE),1,0)</f>
        <v>0</v>
      </c>
      <c r="H30">
        <f>IF(AND(G30=1,ISBLANK('Køretøjer og Mandskab'!AC31)),1,0)</f>
        <v>0</v>
      </c>
      <c r="I30">
        <f>IFERROR(IF(AND(SEARCH(Betingelser!$F$3,'Køretøjer og Mandskab'!T31)=1,ISBLANK('Køretøjer og Mandskab'!V31)=FALSE),1,0),0)</f>
        <v>0</v>
      </c>
      <c r="J30">
        <f>IF(AND(I30=1,ISBLANK('Køretøjer og Mandskab'!AC31)),1,0)</f>
        <v>0</v>
      </c>
      <c r="K30">
        <f>IFERROR(IF(AND(SEARCH(Betingelser!$J$3,'Køretøjer og Mandskab'!$T31)=1,ISBLANK('Køretøjer og Mandskab'!$V31)=FALSE),1,0),0)</f>
        <v>0</v>
      </c>
      <c r="L30">
        <f>IF(AND(K30=1,ISBLANK('Køretøjer og Mandskab'!$AC31)),1,0)</f>
        <v>0</v>
      </c>
    </row>
    <row r="31" spans="3:12" x14ac:dyDescent="0.25">
      <c r="C31" t="str">
        <f>IFERROR(IF(INDEX(Køretøjsliste,MATCH(0,INDEX(COUNTIF($C$2:C30,Køretøjsliste),),0))=0,"",INDEX(Køretøjsliste,MATCH(0,INDEX(COUNTIF($C$2:C30,Køretøjsliste),),0))),"")</f>
        <v/>
      </c>
      <c r="E31">
        <f>IF(AND(LEN('Køretøjer og Mandskab'!T32)=Betingelser!$D$3,ISNUMBER('Køretøjer og Mandskab'!T32),ISBLANK('Køretøjer og Mandskab'!V32)=FALSE),1,0)</f>
        <v>0</v>
      </c>
      <c r="F31">
        <f>IF(AND(E31=1,ISBLANK('Køretøjer og Mandskab'!AC32)),1,0)</f>
        <v>0</v>
      </c>
      <c r="G31">
        <f>IF(AND(LEN('Køretøjer og Mandskab'!T32)&gt;1,LEN('Køretøjer og Mandskab'!T32)&lt;6,ISTEXT('Køretøjer og Mandskab'!T32),ISBLANK('Køretøjer og Mandskab'!V32)=FALSE),1,0)</f>
        <v>0</v>
      </c>
      <c r="H31">
        <f>IF(AND(G31=1,ISBLANK('Køretøjer og Mandskab'!AC32)),1,0)</f>
        <v>0</v>
      </c>
      <c r="I31">
        <f>IFERROR(IF(AND(SEARCH(Betingelser!$F$3,'Køretøjer og Mandskab'!T32)=1,ISBLANK('Køretøjer og Mandskab'!V32)=FALSE),1,0),0)</f>
        <v>0</v>
      </c>
      <c r="J31">
        <f>IF(AND(I31=1,ISBLANK('Køretøjer og Mandskab'!AC32)),1,0)</f>
        <v>0</v>
      </c>
      <c r="K31">
        <f>IFERROR(IF(AND(SEARCH(Betingelser!$J$3,'Køretøjer og Mandskab'!$T32)=1,ISBLANK('Køretøjer og Mandskab'!$V32)=FALSE),1,0),0)</f>
        <v>0</v>
      </c>
      <c r="L31">
        <f>IF(AND(K31=1,ISBLANK('Køretøjer og Mandskab'!$AC32)),1,0)</f>
        <v>0</v>
      </c>
    </row>
    <row r="32" spans="3:12" x14ac:dyDescent="0.25">
      <c r="C32" t="str">
        <f>IFERROR(IF(INDEX(Køretøjsliste,MATCH(0,INDEX(COUNTIF($C$2:C31,Køretøjsliste),),0))=0,"",INDEX(Køretøjsliste,MATCH(0,INDEX(COUNTIF($C$2:C31,Køretøjsliste),),0))),"")</f>
        <v/>
      </c>
      <c r="E32">
        <f>IF(AND(LEN('Køretøjer og Mandskab'!T33)=Betingelser!$D$3,ISNUMBER('Køretøjer og Mandskab'!T33),ISBLANK('Køretøjer og Mandskab'!V33)=FALSE),1,0)</f>
        <v>0</v>
      </c>
      <c r="F32">
        <f>IF(AND(E32=1,ISBLANK('Køretøjer og Mandskab'!AC33)),1,0)</f>
        <v>0</v>
      </c>
      <c r="G32">
        <f>IF(AND(LEN('Køretøjer og Mandskab'!T33)&gt;1,LEN('Køretøjer og Mandskab'!T33)&lt;6,ISTEXT('Køretøjer og Mandskab'!T33),ISBLANK('Køretøjer og Mandskab'!V33)=FALSE),1,0)</f>
        <v>0</v>
      </c>
      <c r="H32">
        <f>IF(AND(G32=1,ISBLANK('Køretøjer og Mandskab'!AC33)),1,0)</f>
        <v>0</v>
      </c>
      <c r="I32">
        <f>IFERROR(IF(AND(SEARCH(Betingelser!$F$3,'Køretøjer og Mandskab'!T33)=1,ISBLANK('Køretøjer og Mandskab'!V33)=FALSE),1,0),0)</f>
        <v>0</v>
      </c>
      <c r="J32">
        <f>IF(AND(I32=1,ISBLANK('Køretøjer og Mandskab'!AC33)),1,0)</f>
        <v>0</v>
      </c>
      <c r="K32">
        <f>IFERROR(IF(AND(SEARCH(Betingelser!$J$3,'Køretøjer og Mandskab'!$T33)=1,ISBLANK('Køretøjer og Mandskab'!$V33)=FALSE),1,0),0)</f>
        <v>0</v>
      </c>
      <c r="L32">
        <f>IF(AND(K32=1,ISBLANK('Køretøjer og Mandskab'!$AC33)),1,0)</f>
        <v>0</v>
      </c>
    </row>
    <row r="33" spans="3:12" x14ac:dyDescent="0.25">
      <c r="C33" t="str">
        <f>IFERROR(IF(INDEX(Køretøjsliste,MATCH(0,INDEX(COUNTIF($C$2:C32,Køretøjsliste),),0))=0,"",INDEX(Køretøjsliste,MATCH(0,INDEX(COUNTIF($C$2:C32,Køretøjsliste),),0))),"")</f>
        <v/>
      </c>
      <c r="E33">
        <f>IF(AND(LEN('Køretøjer og Mandskab'!T34)=Betingelser!$D$3,ISNUMBER('Køretøjer og Mandskab'!T34),ISBLANK('Køretøjer og Mandskab'!V34)=FALSE),1,0)</f>
        <v>0</v>
      </c>
      <c r="F33">
        <f>IF(AND(E33=1,ISBLANK('Køretøjer og Mandskab'!AC34)),1,0)</f>
        <v>0</v>
      </c>
      <c r="G33">
        <f>IF(AND(LEN('Køretøjer og Mandskab'!T34)&gt;1,LEN('Køretøjer og Mandskab'!T34)&lt;6,ISTEXT('Køretøjer og Mandskab'!T34),ISBLANK('Køretøjer og Mandskab'!V34)=FALSE),1,0)</f>
        <v>0</v>
      </c>
      <c r="H33">
        <f>IF(AND(G33=1,ISBLANK('Køretøjer og Mandskab'!AC34)),1,0)</f>
        <v>0</v>
      </c>
      <c r="I33">
        <f>IFERROR(IF(AND(SEARCH(Betingelser!$F$3,'Køretøjer og Mandskab'!T34)=1,ISBLANK('Køretøjer og Mandskab'!V34)=FALSE),1,0),0)</f>
        <v>0</v>
      </c>
      <c r="J33">
        <f>IF(AND(I33=1,ISBLANK('Køretøjer og Mandskab'!AC34)),1,0)</f>
        <v>0</v>
      </c>
      <c r="K33">
        <f>IFERROR(IF(AND(SEARCH(Betingelser!$J$3,'Køretøjer og Mandskab'!$T34)=1,ISBLANK('Køretøjer og Mandskab'!$V34)=FALSE),1,0),0)</f>
        <v>0</v>
      </c>
      <c r="L33">
        <f>IF(AND(K33=1,ISBLANK('Køretøjer og Mandskab'!$AC34)),1,0)</f>
        <v>0</v>
      </c>
    </row>
    <row r="34" spans="3:12" x14ac:dyDescent="0.25">
      <c r="C34" t="str">
        <f>IFERROR(IF(INDEX(Køretøjsliste,MATCH(0,INDEX(COUNTIF($C$2:C33,Køretøjsliste),),0))=0,"",INDEX(Køretøjsliste,MATCH(0,INDEX(COUNTIF($C$2:C33,Køretøjsliste),),0))),"")</f>
        <v/>
      </c>
      <c r="E34">
        <f>IF(AND(LEN('Køretøjer og Mandskab'!T35)=Betingelser!$D$3,ISNUMBER('Køretøjer og Mandskab'!T35),ISBLANK('Køretøjer og Mandskab'!V35)=FALSE),1,0)</f>
        <v>0</v>
      </c>
      <c r="F34">
        <f>IF(AND(E34=1,ISBLANK('Køretøjer og Mandskab'!AC35)),1,0)</f>
        <v>0</v>
      </c>
      <c r="G34">
        <f>IF(AND(LEN('Køretøjer og Mandskab'!T35)&gt;1,LEN('Køretøjer og Mandskab'!T35)&lt;6,ISTEXT('Køretøjer og Mandskab'!T35),ISBLANK('Køretøjer og Mandskab'!V35)=FALSE),1,0)</f>
        <v>0</v>
      </c>
      <c r="H34">
        <f>IF(AND(G34=1,ISBLANK('Køretøjer og Mandskab'!AC35)),1,0)</f>
        <v>0</v>
      </c>
      <c r="I34">
        <f>IFERROR(IF(AND(SEARCH(Betingelser!$F$3,'Køretøjer og Mandskab'!T35)=1,ISBLANK('Køretøjer og Mandskab'!V35)=FALSE),1,0),0)</f>
        <v>0</v>
      </c>
      <c r="J34">
        <f>IF(AND(I34=1,ISBLANK('Køretøjer og Mandskab'!AC35)),1,0)</f>
        <v>0</v>
      </c>
      <c r="K34">
        <f>IFERROR(IF(AND(SEARCH(Betingelser!$J$3,'Køretøjer og Mandskab'!$T35)=1,ISBLANK('Køretøjer og Mandskab'!$V35)=FALSE),1,0),0)</f>
        <v>0</v>
      </c>
      <c r="L34">
        <f>IF(AND(K34=1,ISBLANK('Køretøjer og Mandskab'!$AC35)),1,0)</f>
        <v>0</v>
      </c>
    </row>
    <row r="35" spans="3:12" x14ac:dyDescent="0.25">
      <c r="C35" t="str">
        <f>IFERROR(IF(INDEX(Køretøjsliste,MATCH(0,INDEX(COUNTIF($C$2:C34,Køretøjsliste),),0))=0,"",INDEX(Køretøjsliste,MATCH(0,INDEX(COUNTIF($C$2:C34,Køretøjsliste),),0))),"")</f>
        <v/>
      </c>
      <c r="E35">
        <f>IF(AND(LEN('Køretøjer og Mandskab'!T36)=Betingelser!$D$3,ISNUMBER('Køretøjer og Mandskab'!T36),ISBLANK('Køretøjer og Mandskab'!V36)=FALSE),1,0)</f>
        <v>0</v>
      </c>
      <c r="F35">
        <f>IF(AND(E35=1,ISBLANK('Køretøjer og Mandskab'!AC36)),1,0)</f>
        <v>0</v>
      </c>
      <c r="G35">
        <f>IF(AND(LEN('Køretøjer og Mandskab'!T36)&gt;1,LEN('Køretøjer og Mandskab'!T36)&lt;6,ISTEXT('Køretøjer og Mandskab'!T36),ISBLANK('Køretøjer og Mandskab'!V36)=FALSE),1,0)</f>
        <v>0</v>
      </c>
      <c r="H35">
        <f>IF(AND(G35=1,ISBLANK('Køretøjer og Mandskab'!AC36)),1,0)</f>
        <v>0</v>
      </c>
      <c r="I35">
        <f>IFERROR(IF(AND(SEARCH(Betingelser!$F$3,'Køretøjer og Mandskab'!T36)=1,ISBLANK('Køretøjer og Mandskab'!V36)=FALSE),1,0),0)</f>
        <v>0</v>
      </c>
      <c r="J35">
        <f>IF(AND(I35=1,ISBLANK('Køretøjer og Mandskab'!AC36)),1,0)</f>
        <v>0</v>
      </c>
      <c r="K35">
        <f>IFERROR(IF(AND(SEARCH(Betingelser!$J$3,'Køretøjer og Mandskab'!$T36)=1,ISBLANK('Køretøjer og Mandskab'!$V36)=FALSE),1,0),0)</f>
        <v>0</v>
      </c>
      <c r="L35">
        <f>IF(AND(K35=1,ISBLANK('Køretøjer og Mandskab'!$AC36)),1,0)</f>
        <v>0</v>
      </c>
    </row>
    <row r="36" spans="3:12" x14ac:dyDescent="0.25">
      <c r="C36" t="str">
        <f>IFERROR(IF(INDEX(Køretøjsliste,MATCH(0,INDEX(COUNTIF($C$2:C35,Køretøjsliste),),0))=0,"",INDEX(Køretøjsliste,MATCH(0,INDEX(COUNTIF($C$2:C35,Køretøjsliste),),0))),"")</f>
        <v/>
      </c>
      <c r="E36">
        <f>IF(AND(LEN('Køretøjer og Mandskab'!T37)=Betingelser!$D$3,ISNUMBER('Køretøjer og Mandskab'!T37),ISBLANK('Køretøjer og Mandskab'!V37)=FALSE),1,0)</f>
        <v>0</v>
      </c>
      <c r="F36">
        <f>IF(AND(E36=1,ISBLANK('Køretøjer og Mandskab'!AC37)),1,0)</f>
        <v>0</v>
      </c>
      <c r="G36">
        <f>IF(AND(LEN('Køretøjer og Mandskab'!T37)&gt;1,LEN('Køretøjer og Mandskab'!T37)&lt;6,ISTEXT('Køretøjer og Mandskab'!T37),ISBLANK('Køretøjer og Mandskab'!V37)=FALSE),1,0)</f>
        <v>0</v>
      </c>
      <c r="H36">
        <f>IF(AND(G36=1,ISBLANK('Køretøjer og Mandskab'!AC37)),1,0)</f>
        <v>0</v>
      </c>
      <c r="I36">
        <f>IFERROR(IF(AND(SEARCH(Betingelser!$F$3,'Køretøjer og Mandskab'!T37)=1,ISBLANK('Køretøjer og Mandskab'!V37)=FALSE),1,0),0)</f>
        <v>0</v>
      </c>
      <c r="J36">
        <f>IF(AND(I36=1,ISBLANK('Køretøjer og Mandskab'!AC37)),1,0)</f>
        <v>0</v>
      </c>
      <c r="K36">
        <f>IFERROR(IF(AND(SEARCH(Betingelser!$J$3,'Køretøjer og Mandskab'!$T37)=1,ISBLANK('Køretøjer og Mandskab'!$V37)=FALSE),1,0),0)</f>
        <v>0</v>
      </c>
      <c r="L36">
        <f>IF(AND(K36=1,ISBLANK('Køretøjer og Mandskab'!$AC37)),1,0)</f>
        <v>0</v>
      </c>
    </row>
    <row r="37" spans="3:12" x14ac:dyDescent="0.25">
      <c r="C37" t="str">
        <f>IFERROR(IF(INDEX(Køretøjsliste,MATCH(0,INDEX(COUNTIF($C$2:C36,Køretøjsliste),),0))=0,"",INDEX(Køretøjsliste,MATCH(0,INDEX(COUNTIF($C$2:C36,Køretøjsliste),),0))),"")</f>
        <v/>
      </c>
      <c r="E37">
        <f>IF(AND(LEN('Køretøjer og Mandskab'!T38)=Betingelser!$D$3,ISNUMBER('Køretøjer og Mandskab'!T38),ISBLANK('Køretøjer og Mandskab'!V38)=FALSE),1,0)</f>
        <v>0</v>
      </c>
      <c r="F37">
        <f>IF(AND(E37=1,ISBLANK('Køretøjer og Mandskab'!AC38)),1,0)</f>
        <v>0</v>
      </c>
      <c r="G37">
        <f>IF(AND(LEN('Køretøjer og Mandskab'!T38)&gt;1,LEN('Køretøjer og Mandskab'!T38)&lt;6,ISTEXT('Køretøjer og Mandskab'!T38),ISBLANK('Køretøjer og Mandskab'!V38)=FALSE),1,0)</f>
        <v>0</v>
      </c>
      <c r="H37">
        <f>IF(AND(G37=1,ISBLANK('Køretøjer og Mandskab'!AC38)),1,0)</f>
        <v>0</v>
      </c>
      <c r="I37">
        <f>IFERROR(IF(AND(SEARCH(Betingelser!$F$3,'Køretøjer og Mandskab'!T38)=1,ISBLANK('Køretøjer og Mandskab'!V38)=FALSE),1,0),0)</f>
        <v>0</v>
      </c>
      <c r="J37">
        <f>IF(AND(I37=1,ISBLANK('Køretøjer og Mandskab'!AC38)),1,0)</f>
        <v>0</v>
      </c>
      <c r="K37">
        <f>IFERROR(IF(AND(SEARCH(Betingelser!$J$3,'Køretøjer og Mandskab'!$T38)=1,ISBLANK('Køretøjer og Mandskab'!$V38)=FALSE),1,0),0)</f>
        <v>0</v>
      </c>
      <c r="L37">
        <f>IF(AND(K37=1,ISBLANK('Køretøjer og Mandskab'!$AC38)),1,0)</f>
        <v>0</v>
      </c>
    </row>
    <row r="38" spans="3:12" x14ac:dyDescent="0.25">
      <c r="C38" t="str">
        <f>IFERROR(IF(INDEX(Køretøjsliste,MATCH(0,INDEX(COUNTIF($C$2:C37,Køretøjsliste),),0))=0,"",INDEX(Køretøjsliste,MATCH(0,INDEX(COUNTIF($C$2:C37,Køretøjsliste),),0))),"")</f>
        <v/>
      </c>
      <c r="E38">
        <f>IF(AND(LEN('Køretøjer og Mandskab'!T39)=Betingelser!$D$3,ISNUMBER('Køretøjer og Mandskab'!T39),ISBLANK('Køretøjer og Mandskab'!V39)=FALSE),1,0)</f>
        <v>0</v>
      </c>
      <c r="F38">
        <f>IF(AND(E38=1,ISBLANK('Køretøjer og Mandskab'!AC39)),1,0)</f>
        <v>0</v>
      </c>
      <c r="G38">
        <f>IF(AND(LEN('Køretøjer og Mandskab'!T39)&gt;1,LEN('Køretøjer og Mandskab'!T39)&lt;6,ISTEXT('Køretøjer og Mandskab'!T39),ISBLANK('Køretøjer og Mandskab'!V39)=FALSE),1,0)</f>
        <v>0</v>
      </c>
      <c r="H38">
        <f>IF(AND(G38=1,ISBLANK('Køretøjer og Mandskab'!AC39)),1,0)</f>
        <v>0</v>
      </c>
      <c r="I38">
        <f>IFERROR(IF(AND(SEARCH(Betingelser!$F$3,'Køretøjer og Mandskab'!T39)=1,ISBLANK('Køretøjer og Mandskab'!V39)=FALSE),1,0),0)</f>
        <v>0</v>
      </c>
      <c r="J38">
        <f>IF(AND(I38=1,ISBLANK('Køretøjer og Mandskab'!AC39)),1,0)</f>
        <v>0</v>
      </c>
      <c r="K38">
        <f>IFERROR(IF(AND(SEARCH(Betingelser!$J$3,'Køretøjer og Mandskab'!$T39)=1,ISBLANK('Køretøjer og Mandskab'!$V39)=FALSE),1,0),0)</f>
        <v>0</v>
      </c>
      <c r="L38">
        <f>IF(AND(K38=1,ISBLANK('Køretøjer og Mandskab'!$AC39)),1,0)</f>
        <v>0</v>
      </c>
    </row>
    <row r="39" spans="3:12" x14ac:dyDescent="0.25">
      <c r="C39" t="str">
        <f>IFERROR(IF(INDEX(Køretøjsliste,MATCH(0,INDEX(COUNTIF($C$2:C38,Køretøjsliste),),0))=0,"",INDEX(Køretøjsliste,MATCH(0,INDEX(COUNTIF($C$2:C38,Køretøjsliste),),0))),"")</f>
        <v/>
      </c>
      <c r="E39">
        <f>IF(AND(LEN('Køretøjer og Mandskab'!T40)=Betingelser!$D$3,ISNUMBER('Køretøjer og Mandskab'!T40),ISBLANK('Køretøjer og Mandskab'!V40)=FALSE),1,0)</f>
        <v>0</v>
      </c>
      <c r="F39">
        <f>IF(AND(E39=1,ISBLANK('Køretøjer og Mandskab'!AC40)),1,0)</f>
        <v>0</v>
      </c>
      <c r="G39">
        <f>IF(AND(LEN('Køretøjer og Mandskab'!T40)&gt;1,LEN('Køretøjer og Mandskab'!T40)&lt;6,ISTEXT('Køretøjer og Mandskab'!T40),ISBLANK('Køretøjer og Mandskab'!V40)=FALSE),1,0)</f>
        <v>0</v>
      </c>
      <c r="H39">
        <f>IF(AND(G39=1,ISBLANK('Køretøjer og Mandskab'!AC40)),1,0)</f>
        <v>0</v>
      </c>
      <c r="I39">
        <f>IFERROR(IF(AND(SEARCH(Betingelser!$F$3,'Køretøjer og Mandskab'!T40)=1,ISBLANK('Køretøjer og Mandskab'!V40)=FALSE),1,0),0)</f>
        <v>0</v>
      </c>
      <c r="J39">
        <f>IF(AND(I39=1,ISBLANK('Køretøjer og Mandskab'!AC40)),1,0)</f>
        <v>0</v>
      </c>
      <c r="K39">
        <f>IFERROR(IF(AND(SEARCH(Betingelser!$J$3,'Køretøjer og Mandskab'!$T40)=1,ISBLANK('Køretøjer og Mandskab'!$V40)=FALSE),1,0),0)</f>
        <v>0</v>
      </c>
      <c r="L39">
        <f>IF(AND(K39=1,ISBLANK('Køretøjer og Mandskab'!$AC40)),1,0)</f>
        <v>0</v>
      </c>
    </row>
    <row r="40" spans="3:12" x14ac:dyDescent="0.25">
      <c r="C40" t="str">
        <f>IFERROR(IF(INDEX(Køretøjsliste,MATCH(0,INDEX(COUNTIF($C$2:C39,Køretøjsliste),),0))=0,"",INDEX(Køretøjsliste,MATCH(0,INDEX(COUNTIF($C$2:C39,Køretøjsliste),),0))),"")</f>
        <v/>
      </c>
      <c r="E40">
        <f>IF(AND(LEN('Køretøjer og Mandskab'!T41)=Betingelser!$D$3,ISNUMBER('Køretøjer og Mandskab'!T41),ISBLANK('Køretøjer og Mandskab'!V41)=FALSE),1,0)</f>
        <v>0</v>
      </c>
      <c r="F40">
        <f>IF(AND(E40=1,ISBLANK('Køretøjer og Mandskab'!AC41)),1,0)</f>
        <v>0</v>
      </c>
      <c r="G40">
        <f>IF(AND(LEN('Køretøjer og Mandskab'!T41)&gt;1,LEN('Køretøjer og Mandskab'!T41)&lt;6,ISTEXT('Køretøjer og Mandskab'!T41),ISBLANK('Køretøjer og Mandskab'!V41)=FALSE),1,0)</f>
        <v>0</v>
      </c>
      <c r="H40">
        <f>IF(AND(G40=1,ISBLANK('Køretøjer og Mandskab'!AC41)),1,0)</f>
        <v>0</v>
      </c>
      <c r="I40">
        <f>IFERROR(IF(AND(SEARCH(Betingelser!$F$3,'Køretøjer og Mandskab'!T41)=1,ISBLANK('Køretøjer og Mandskab'!V41)=FALSE),1,0),0)</f>
        <v>0</v>
      </c>
      <c r="J40">
        <f>IF(AND(I40=1,ISBLANK('Køretøjer og Mandskab'!AC41)),1,0)</f>
        <v>0</v>
      </c>
      <c r="K40">
        <f>IFERROR(IF(AND(SEARCH(Betingelser!$J$3,'Køretøjer og Mandskab'!$T41)=1,ISBLANK('Køretøjer og Mandskab'!$V41)=FALSE),1,0),0)</f>
        <v>0</v>
      </c>
      <c r="L40">
        <f>IF(AND(K40=1,ISBLANK('Køretøjer og Mandskab'!$AC41)),1,0)</f>
        <v>0</v>
      </c>
    </row>
    <row r="41" spans="3:12" x14ac:dyDescent="0.25">
      <c r="C41" t="str">
        <f>IFERROR(IF(INDEX(Køretøjsliste,MATCH(0,INDEX(COUNTIF($C$2:C40,Køretøjsliste),),0))=0,"",INDEX(Køretøjsliste,MATCH(0,INDEX(COUNTIF($C$2:C40,Køretøjsliste),),0))),"")</f>
        <v/>
      </c>
      <c r="E41">
        <f>IF(AND(LEN('Køretøjer og Mandskab'!T42)=Betingelser!$D$3,ISNUMBER('Køretøjer og Mandskab'!T42),ISBLANK('Køretøjer og Mandskab'!V42)=FALSE),1,0)</f>
        <v>0</v>
      </c>
      <c r="F41">
        <f>IF(AND(E41=1,ISBLANK('Køretøjer og Mandskab'!AC42)),1,0)</f>
        <v>0</v>
      </c>
      <c r="G41">
        <f>IF(AND(LEN('Køretøjer og Mandskab'!T42)&gt;1,LEN('Køretøjer og Mandskab'!T42)&lt;6,ISTEXT('Køretøjer og Mandskab'!T42),ISBLANK('Køretøjer og Mandskab'!V42)=FALSE),1,0)</f>
        <v>0</v>
      </c>
      <c r="H41">
        <f>IF(AND(G41=1,ISBLANK('Køretøjer og Mandskab'!AC42)),1,0)</f>
        <v>0</v>
      </c>
      <c r="I41">
        <f>IFERROR(IF(AND(SEARCH(Betingelser!$F$3,'Køretøjer og Mandskab'!T42)=1,ISBLANK('Køretøjer og Mandskab'!V42)=FALSE),1,0),0)</f>
        <v>0</v>
      </c>
      <c r="J41">
        <f>IF(AND(I41=1,ISBLANK('Køretøjer og Mandskab'!AC42)),1,0)</f>
        <v>0</v>
      </c>
      <c r="K41">
        <f>IFERROR(IF(AND(SEARCH(Betingelser!$J$3,'Køretøjer og Mandskab'!$T42)=1,ISBLANK('Køretøjer og Mandskab'!$V42)=FALSE),1,0),0)</f>
        <v>0</v>
      </c>
      <c r="L41">
        <f>IF(AND(K41=1,ISBLANK('Køretøjer og Mandskab'!$AC42)),1,0)</f>
        <v>0</v>
      </c>
    </row>
    <row r="42" spans="3:12" x14ac:dyDescent="0.25">
      <c r="C42" t="str">
        <f>IFERROR(IF(INDEX(Køretøjsliste,MATCH(0,INDEX(COUNTIF($C$2:C41,Køretøjsliste),),0))=0,"",INDEX(Køretøjsliste,MATCH(0,INDEX(COUNTIF($C$2:C41,Køretøjsliste),),0))),"")</f>
        <v/>
      </c>
      <c r="E42">
        <f>IF(AND(LEN('Køretøjer og Mandskab'!T43)=Betingelser!$D$3,ISNUMBER('Køretøjer og Mandskab'!T43),ISBLANK('Køretøjer og Mandskab'!V43)=FALSE),1,0)</f>
        <v>0</v>
      </c>
      <c r="F42">
        <f>IF(AND(E42=1,ISBLANK('Køretøjer og Mandskab'!AC43)),1,0)</f>
        <v>0</v>
      </c>
      <c r="G42">
        <f>IF(AND(LEN('Køretøjer og Mandskab'!T43)&gt;1,LEN('Køretøjer og Mandskab'!T43)&lt;6,ISTEXT('Køretøjer og Mandskab'!T43),ISBLANK('Køretøjer og Mandskab'!V43)=FALSE),1,0)</f>
        <v>0</v>
      </c>
      <c r="H42">
        <f>IF(AND(G42=1,ISBLANK('Køretøjer og Mandskab'!AC43)),1,0)</f>
        <v>0</v>
      </c>
      <c r="I42">
        <f>IFERROR(IF(AND(SEARCH(Betingelser!$F$3,'Køretøjer og Mandskab'!T43)=1,ISBLANK('Køretøjer og Mandskab'!V43)=FALSE),1,0),0)</f>
        <v>0</v>
      </c>
      <c r="J42">
        <f>IF(AND(I42=1,ISBLANK('Køretøjer og Mandskab'!AC43)),1,0)</f>
        <v>0</v>
      </c>
      <c r="K42">
        <f>IFERROR(IF(AND(SEARCH(Betingelser!$J$3,'Køretøjer og Mandskab'!$T43)=1,ISBLANK('Køretøjer og Mandskab'!$V43)=FALSE),1,0),0)</f>
        <v>0</v>
      </c>
      <c r="L42">
        <f>IF(AND(K42=1,ISBLANK('Køretøjer og Mandskab'!$AC43)),1,0)</f>
        <v>0</v>
      </c>
    </row>
    <row r="43" spans="3:12" x14ac:dyDescent="0.25">
      <c r="C43" t="str">
        <f>IFERROR(IF(INDEX(Køretøjsliste,MATCH(0,INDEX(COUNTIF($C$2:C42,Køretøjsliste),),0))=0,"",INDEX(Køretøjsliste,MATCH(0,INDEX(COUNTIF($C$2:C42,Køretøjsliste),),0))),"")</f>
        <v/>
      </c>
      <c r="E43">
        <f>IF(AND(LEN('Køretøjer og Mandskab'!T44)=Betingelser!$D$3,ISNUMBER('Køretøjer og Mandskab'!T44),ISBLANK('Køretøjer og Mandskab'!V44)=FALSE),1,0)</f>
        <v>0</v>
      </c>
      <c r="F43">
        <f>IF(AND(E43=1,ISBLANK('Køretøjer og Mandskab'!AC44)),1,0)</f>
        <v>0</v>
      </c>
      <c r="G43">
        <f>IF(AND(LEN('Køretøjer og Mandskab'!T44)&gt;1,LEN('Køretøjer og Mandskab'!T44)&lt;6,ISTEXT('Køretøjer og Mandskab'!T44),ISBLANK('Køretøjer og Mandskab'!V44)=FALSE),1,0)</f>
        <v>0</v>
      </c>
      <c r="H43">
        <f>IF(AND(G43=1,ISBLANK('Køretøjer og Mandskab'!AC44)),1,0)</f>
        <v>0</v>
      </c>
      <c r="I43">
        <f>IFERROR(IF(AND(SEARCH(Betingelser!$F$3,'Køretøjer og Mandskab'!T44)=1,ISBLANK('Køretøjer og Mandskab'!V44)=FALSE),1,0),0)</f>
        <v>0</v>
      </c>
      <c r="J43">
        <f>IF(AND(I43=1,ISBLANK('Køretøjer og Mandskab'!AC44)),1,0)</f>
        <v>0</v>
      </c>
      <c r="K43">
        <f>IFERROR(IF(AND(SEARCH(Betingelser!$J$3,'Køretøjer og Mandskab'!$T44)=1,ISBLANK('Køretøjer og Mandskab'!$V44)=FALSE),1,0),0)</f>
        <v>0</v>
      </c>
      <c r="L43">
        <f>IF(AND(K43=1,ISBLANK('Køretøjer og Mandskab'!$AC44)),1,0)</f>
        <v>0</v>
      </c>
    </row>
    <row r="44" spans="3:12" x14ac:dyDescent="0.25">
      <c r="C44" t="str">
        <f>IFERROR(IF(INDEX(Køretøjsliste,MATCH(0,INDEX(COUNTIF($C$2:C43,Køretøjsliste),),0))=0,"",INDEX(Køretøjsliste,MATCH(0,INDEX(COUNTIF($C$2:C43,Køretøjsliste),),0))),"")</f>
        <v/>
      </c>
      <c r="E44">
        <f>IF(AND(LEN('Køretøjer og Mandskab'!T45)=Betingelser!$D$3,ISNUMBER('Køretøjer og Mandskab'!T45),ISBLANK('Køretøjer og Mandskab'!V45)=FALSE),1,0)</f>
        <v>0</v>
      </c>
      <c r="F44">
        <f>IF(AND(E44=1,ISBLANK('Køretøjer og Mandskab'!AC45)),1,0)</f>
        <v>0</v>
      </c>
      <c r="G44">
        <f>IF(AND(LEN('Køretøjer og Mandskab'!T45)&gt;1,LEN('Køretøjer og Mandskab'!T45)&lt;6,ISTEXT('Køretøjer og Mandskab'!T45),ISBLANK('Køretøjer og Mandskab'!V45)=FALSE),1,0)</f>
        <v>0</v>
      </c>
      <c r="H44">
        <f>IF(AND(G44=1,ISBLANK('Køretøjer og Mandskab'!AC45)),1,0)</f>
        <v>0</v>
      </c>
      <c r="I44">
        <f>IFERROR(IF(AND(SEARCH(Betingelser!$F$3,'Køretøjer og Mandskab'!T45)=1,ISBLANK('Køretøjer og Mandskab'!V45)=FALSE),1,0),0)</f>
        <v>0</v>
      </c>
      <c r="J44">
        <f>IF(AND(I44=1,ISBLANK('Køretøjer og Mandskab'!AC45)),1,0)</f>
        <v>0</v>
      </c>
      <c r="K44">
        <f>IFERROR(IF(AND(SEARCH(Betingelser!$J$3,'Køretøjer og Mandskab'!$T45)=1,ISBLANK('Køretøjer og Mandskab'!$V45)=FALSE),1,0),0)</f>
        <v>0</v>
      </c>
      <c r="L44">
        <f>IF(AND(K44=1,ISBLANK('Køretøjer og Mandskab'!$AC45)),1,0)</f>
        <v>0</v>
      </c>
    </row>
    <row r="45" spans="3:12" x14ac:dyDescent="0.25">
      <c r="C45" t="str">
        <f>IFERROR(IF(INDEX(Køretøjsliste,MATCH(0,INDEX(COUNTIF($C$2:C44,Køretøjsliste),),0))=0,"",INDEX(Køretøjsliste,MATCH(0,INDEX(COUNTIF($C$2:C44,Køretøjsliste),),0))),"")</f>
        <v/>
      </c>
      <c r="E45">
        <f>IF(AND(LEN('Køretøjer og Mandskab'!T46)=Betingelser!$D$3,ISNUMBER('Køretøjer og Mandskab'!T46),ISBLANK('Køretøjer og Mandskab'!V46)=FALSE),1,0)</f>
        <v>0</v>
      </c>
      <c r="F45">
        <f>IF(AND(E45=1,ISBLANK('Køretøjer og Mandskab'!AC46)),1,0)</f>
        <v>0</v>
      </c>
      <c r="G45">
        <f>IF(AND(LEN('Køretøjer og Mandskab'!T46)&gt;1,LEN('Køretøjer og Mandskab'!T46)&lt;6,ISTEXT('Køretøjer og Mandskab'!T46),ISBLANK('Køretøjer og Mandskab'!V46)=FALSE),1,0)</f>
        <v>0</v>
      </c>
      <c r="H45">
        <f>IF(AND(G45=1,ISBLANK('Køretøjer og Mandskab'!AC46)),1,0)</f>
        <v>0</v>
      </c>
      <c r="I45">
        <f>IFERROR(IF(AND(SEARCH(Betingelser!$F$3,'Køretøjer og Mandskab'!T46)=1,ISBLANK('Køretøjer og Mandskab'!V46)=FALSE),1,0),0)</f>
        <v>0</v>
      </c>
      <c r="J45">
        <f>IF(AND(I45=1,ISBLANK('Køretøjer og Mandskab'!AC46)),1,0)</f>
        <v>0</v>
      </c>
      <c r="K45">
        <f>IFERROR(IF(AND(SEARCH(Betingelser!$J$3,'Køretøjer og Mandskab'!$T46)=1,ISBLANK('Køretøjer og Mandskab'!$V46)=FALSE),1,0),0)</f>
        <v>0</v>
      </c>
      <c r="L45">
        <f>IF(AND(K45=1,ISBLANK('Køretøjer og Mandskab'!$AC46)),1,0)</f>
        <v>0</v>
      </c>
    </row>
    <row r="46" spans="3:12" x14ac:dyDescent="0.25">
      <c r="C46" t="str">
        <f>IFERROR(IF(INDEX(Køretøjsliste,MATCH(0,INDEX(COUNTIF($C$2:C45,Køretøjsliste),),0))=0,"",INDEX(Køretøjsliste,MATCH(0,INDEX(COUNTIF($C$2:C45,Køretøjsliste),),0))),"")</f>
        <v/>
      </c>
      <c r="E46">
        <f>IF(AND(LEN('Køretøjer og Mandskab'!T47)=Betingelser!$D$3,ISNUMBER('Køretøjer og Mandskab'!T47),ISBLANK('Køretøjer og Mandskab'!V47)=FALSE),1,0)</f>
        <v>0</v>
      </c>
      <c r="F46">
        <f>IF(AND(E46=1,ISBLANK('Køretøjer og Mandskab'!AC47)),1,0)</f>
        <v>0</v>
      </c>
      <c r="G46">
        <f>IF(AND(LEN('Køretøjer og Mandskab'!T47)&gt;1,LEN('Køretøjer og Mandskab'!T47)&lt;6,ISTEXT('Køretøjer og Mandskab'!T47),ISBLANK('Køretøjer og Mandskab'!V47)=FALSE),1,0)</f>
        <v>0</v>
      </c>
      <c r="H46">
        <f>IF(AND(G46=1,ISBLANK('Køretøjer og Mandskab'!AC47)),1,0)</f>
        <v>0</v>
      </c>
      <c r="I46">
        <f>IFERROR(IF(AND(SEARCH(Betingelser!$F$3,'Køretøjer og Mandskab'!T47)=1,ISBLANK('Køretøjer og Mandskab'!V47)=FALSE),1,0),0)</f>
        <v>0</v>
      </c>
      <c r="J46">
        <f>IF(AND(I46=1,ISBLANK('Køretøjer og Mandskab'!AC47)),1,0)</f>
        <v>0</v>
      </c>
      <c r="K46">
        <f>IFERROR(IF(AND(SEARCH(Betingelser!$J$3,'Køretøjer og Mandskab'!$T47)=1,ISBLANK('Køretøjer og Mandskab'!$V47)=FALSE),1,0),0)</f>
        <v>0</v>
      </c>
      <c r="L46">
        <f>IF(AND(K46=1,ISBLANK('Køretøjer og Mandskab'!$AC47)),1,0)</f>
        <v>0</v>
      </c>
    </row>
    <row r="47" spans="3:12" x14ac:dyDescent="0.25">
      <c r="C47" t="str">
        <f>IFERROR(IF(INDEX(Køretøjsliste,MATCH(0,INDEX(COUNTIF($C$2:C46,Køretøjsliste),),0))=0,"",INDEX(Køretøjsliste,MATCH(0,INDEX(COUNTIF($C$2:C46,Køretøjsliste),),0))),"")</f>
        <v/>
      </c>
      <c r="E47">
        <f>IF(AND(LEN('Køretøjer og Mandskab'!T48)=Betingelser!$D$3,ISNUMBER('Køretøjer og Mandskab'!T48),ISBLANK('Køretøjer og Mandskab'!V48)=FALSE),1,0)</f>
        <v>0</v>
      </c>
      <c r="F47">
        <f>IF(AND(E47=1,ISBLANK('Køretøjer og Mandskab'!AC48)),1,0)</f>
        <v>0</v>
      </c>
      <c r="G47">
        <f>IF(AND(LEN('Køretøjer og Mandskab'!T48)&gt;1,LEN('Køretøjer og Mandskab'!T48)&lt;6,ISTEXT('Køretøjer og Mandskab'!T48),ISBLANK('Køretøjer og Mandskab'!V48)=FALSE),1,0)</f>
        <v>0</v>
      </c>
      <c r="H47">
        <f>IF(AND(G47=1,ISBLANK('Køretøjer og Mandskab'!AC48)),1,0)</f>
        <v>0</v>
      </c>
      <c r="I47">
        <f>IFERROR(IF(AND(SEARCH(Betingelser!$F$3,'Køretøjer og Mandskab'!T48)=1,ISBLANK('Køretøjer og Mandskab'!V48)=FALSE),1,0),0)</f>
        <v>0</v>
      </c>
      <c r="J47">
        <f>IF(AND(I47=1,ISBLANK('Køretøjer og Mandskab'!AC48)),1,0)</f>
        <v>0</v>
      </c>
      <c r="K47">
        <f>IFERROR(IF(AND(SEARCH(Betingelser!$J$3,'Køretøjer og Mandskab'!$T48)=1,ISBLANK('Køretøjer og Mandskab'!$V48)=FALSE),1,0),0)</f>
        <v>0</v>
      </c>
      <c r="L47">
        <f>IF(AND(K47=1,ISBLANK('Køretøjer og Mandskab'!$AC48)),1,0)</f>
        <v>0</v>
      </c>
    </row>
    <row r="48" spans="3:12" x14ac:dyDescent="0.25">
      <c r="C48" t="str">
        <f>IFERROR(IF(INDEX(Køretøjsliste,MATCH(0,INDEX(COUNTIF($C$2:C47,Køretøjsliste),),0))=0,"",INDEX(Køretøjsliste,MATCH(0,INDEX(COUNTIF($C$2:C47,Køretøjsliste),),0))),"")</f>
        <v/>
      </c>
      <c r="E48">
        <f>IF(AND(LEN('Køretøjer og Mandskab'!T49)=Betingelser!$D$3,ISNUMBER('Køretøjer og Mandskab'!T49),ISBLANK('Køretøjer og Mandskab'!V49)=FALSE),1,0)</f>
        <v>0</v>
      </c>
      <c r="F48">
        <f>IF(AND(E48=1,ISBLANK('Køretøjer og Mandskab'!AC49)),1,0)</f>
        <v>0</v>
      </c>
      <c r="G48">
        <f>IF(AND(LEN('Køretøjer og Mandskab'!T49)&gt;1,LEN('Køretøjer og Mandskab'!T49)&lt;6,ISTEXT('Køretøjer og Mandskab'!T49),ISBLANK('Køretøjer og Mandskab'!V49)=FALSE),1,0)</f>
        <v>0</v>
      </c>
      <c r="H48">
        <f>IF(AND(G48=1,ISBLANK('Køretøjer og Mandskab'!AC49)),1,0)</f>
        <v>0</v>
      </c>
      <c r="I48">
        <f>IFERROR(IF(AND(SEARCH(Betingelser!$F$3,'Køretøjer og Mandskab'!T49)=1,ISBLANK('Køretøjer og Mandskab'!V49)=FALSE),1,0),0)</f>
        <v>0</v>
      </c>
      <c r="J48">
        <f>IF(AND(I48=1,ISBLANK('Køretøjer og Mandskab'!AC49)),1,0)</f>
        <v>0</v>
      </c>
      <c r="K48">
        <f>IFERROR(IF(AND(SEARCH(Betingelser!$J$3,'Køretøjer og Mandskab'!$T49)=1,ISBLANK('Køretøjer og Mandskab'!$V49)=FALSE),1,0),0)</f>
        <v>0</v>
      </c>
      <c r="L48">
        <f>IF(AND(K48=1,ISBLANK('Køretøjer og Mandskab'!$AC49)),1,0)</f>
        <v>0</v>
      </c>
    </row>
    <row r="49" spans="3:12" x14ac:dyDescent="0.25">
      <c r="C49" t="str">
        <f>IFERROR(IF(INDEX(Køretøjsliste,MATCH(0,INDEX(COUNTIF($C$2:C48,Køretøjsliste),),0))=0,"",INDEX(Køretøjsliste,MATCH(0,INDEX(COUNTIF($C$2:C48,Køretøjsliste),),0))),"")</f>
        <v/>
      </c>
      <c r="E49">
        <f>IF(AND(LEN('Køretøjer og Mandskab'!T50)=Betingelser!$D$3,ISNUMBER('Køretøjer og Mandskab'!T50),ISBLANK('Køretøjer og Mandskab'!V50)=FALSE),1,0)</f>
        <v>0</v>
      </c>
      <c r="F49">
        <f>IF(AND(E49=1,ISBLANK('Køretøjer og Mandskab'!AC50)),1,0)</f>
        <v>0</v>
      </c>
      <c r="G49">
        <f>IF(AND(LEN('Køretøjer og Mandskab'!T50)&gt;1,LEN('Køretøjer og Mandskab'!T50)&lt;6,ISTEXT('Køretøjer og Mandskab'!T50),ISBLANK('Køretøjer og Mandskab'!V50)=FALSE),1,0)</f>
        <v>0</v>
      </c>
      <c r="H49">
        <f>IF(AND(G49=1,ISBLANK('Køretøjer og Mandskab'!AC50)),1,0)</f>
        <v>0</v>
      </c>
      <c r="I49">
        <f>IFERROR(IF(AND(SEARCH(Betingelser!$F$3,'Køretøjer og Mandskab'!T50)=1,ISBLANK('Køretøjer og Mandskab'!V50)=FALSE),1,0),0)</f>
        <v>0</v>
      </c>
      <c r="J49">
        <f>IF(AND(I49=1,ISBLANK('Køretøjer og Mandskab'!AC50)),1,0)</f>
        <v>0</v>
      </c>
      <c r="K49">
        <f>IFERROR(IF(AND(SEARCH(Betingelser!$J$3,'Køretøjer og Mandskab'!$T50)=1,ISBLANK('Køretøjer og Mandskab'!$V50)=FALSE),1,0),0)</f>
        <v>0</v>
      </c>
      <c r="L49">
        <f>IF(AND(K49=1,ISBLANK('Køretøjer og Mandskab'!$AC50)),1,0)</f>
        <v>0</v>
      </c>
    </row>
    <row r="50" spans="3:12" x14ac:dyDescent="0.25">
      <c r="C50" t="str">
        <f>IFERROR(IF(INDEX(Køretøjsliste,MATCH(0,INDEX(COUNTIF($C$2:C49,Køretøjsliste),),0))=0,"",INDEX(Køretøjsliste,MATCH(0,INDEX(COUNTIF($C$2:C49,Køretøjsliste),),0))),"")</f>
        <v/>
      </c>
      <c r="E50">
        <f>IF(AND(LEN('Køretøjer og Mandskab'!T51)=Betingelser!$D$3,ISNUMBER('Køretøjer og Mandskab'!T51),ISBLANK('Køretøjer og Mandskab'!V51)=FALSE),1,0)</f>
        <v>0</v>
      </c>
      <c r="F50">
        <f>IF(AND(E50=1,ISBLANK('Køretøjer og Mandskab'!AC51)),1,0)</f>
        <v>0</v>
      </c>
      <c r="G50">
        <f>IF(AND(LEN('Køretøjer og Mandskab'!T51)&gt;1,LEN('Køretøjer og Mandskab'!T51)&lt;6,ISTEXT('Køretøjer og Mandskab'!T51),ISBLANK('Køretøjer og Mandskab'!V51)=FALSE),1,0)</f>
        <v>0</v>
      </c>
      <c r="H50">
        <f>IF(AND(G50=1,ISBLANK('Køretøjer og Mandskab'!AC51)),1,0)</f>
        <v>0</v>
      </c>
      <c r="I50">
        <f>IFERROR(IF(AND(SEARCH(Betingelser!$F$3,'Køretøjer og Mandskab'!T51)=1,ISBLANK('Køretøjer og Mandskab'!V51)=FALSE),1,0),0)</f>
        <v>0</v>
      </c>
      <c r="J50">
        <f>IF(AND(I50=1,ISBLANK('Køretøjer og Mandskab'!AC51)),1,0)</f>
        <v>0</v>
      </c>
      <c r="K50">
        <f>IFERROR(IF(AND(SEARCH(Betingelser!$J$3,'Køretøjer og Mandskab'!$T51)=1,ISBLANK('Køretøjer og Mandskab'!$V51)=FALSE),1,0),0)</f>
        <v>0</v>
      </c>
      <c r="L50">
        <f>IF(AND(K50=1,ISBLANK('Køretøjer og Mandskab'!$AC51)),1,0)</f>
        <v>0</v>
      </c>
    </row>
    <row r="51" spans="3:12" x14ac:dyDescent="0.25">
      <c r="C51" t="str">
        <f>IFERROR(IF(INDEX(Køretøjsliste,MATCH(0,INDEX(COUNTIF($C$2:C50,Køretøjsliste),),0))=0,"",INDEX(Køretøjsliste,MATCH(0,INDEX(COUNTIF($C$2:C50,Køretøjsliste),),0))),"")</f>
        <v/>
      </c>
      <c r="E51">
        <f>IF(AND(LEN('Køretøjer og Mandskab'!T52)=Betingelser!$D$3,ISNUMBER('Køretøjer og Mandskab'!T52),ISBLANK('Køretøjer og Mandskab'!V52)=FALSE),1,0)</f>
        <v>0</v>
      </c>
      <c r="F51">
        <f>IF(AND(E51=1,ISBLANK('Køretøjer og Mandskab'!AC52)),1,0)</f>
        <v>0</v>
      </c>
      <c r="G51">
        <f>IF(AND(LEN('Køretøjer og Mandskab'!T52)&gt;1,LEN('Køretøjer og Mandskab'!T52)&lt;6,ISTEXT('Køretøjer og Mandskab'!T52),ISBLANK('Køretøjer og Mandskab'!V52)=FALSE),1,0)</f>
        <v>0</v>
      </c>
      <c r="H51">
        <f>IF(AND(G51=1,ISBLANK('Køretøjer og Mandskab'!AC52)),1,0)</f>
        <v>0</v>
      </c>
      <c r="I51">
        <f>IFERROR(IF(AND(SEARCH(Betingelser!$F$3,'Køretøjer og Mandskab'!T52)=1,ISBLANK('Køretøjer og Mandskab'!V52)=FALSE),1,0),0)</f>
        <v>0</v>
      </c>
      <c r="J51">
        <f>IF(AND(I51=1,ISBLANK('Køretøjer og Mandskab'!AC52)),1,0)</f>
        <v>0</v>
      </c>
      <c r="K51">
        <f>IFERROR(IF(AND(SEARCH(Betingelser!$J$3,'Køretøjer og Mandskab'!$T52)=1,ISBLANK('Køretøjer og Mandskab'!$V52)=FALSE),1,0),0)</f>
        <v>0</v>
      </c>
      <c r="L51">
        <f>IF(AND(K51=1,ISBLANK('Køretøjer og Mandskab'!$AC52)),1,0)</f>
        <v>0</v>
      </c>
    </row>
    <row r="52" spans="3:12" x14ac:dyDescent="0.25">
      <c r="C52" t="str">
        <f>IFERROR(IF(INDEX(Køretøjsliste,MATCH(0,INDEX(COUNTIF($C$2:C51,Køretøjsliste),),0))=0,"",INDEX(Køretøjsliste,MATCH(0,INDEX(COUNTIF($C$2:C51,Køretøjsliste),),0))),"")</f>
        <v/>
      </c>
      <c r="E52">
        <f>IF(AND(LEN('Køretøjer og Mandskab'!T53)=Betingelser!$D$3,ISNUMBER('Køretøjer og Mandskab'!T53),ISBLANK('Køretøjer og Mandskab'!V53)=FALSE),1,0)</f>
        <v>0</v>
      </c>
      <c r="F52">
        <f>IF(AND(E52=1,ISBLANK('Køretøjer og Mandskab'!AC53)),1,0)</f>
        <v>0</v>
      </c>
      <c r="G52">
        <f>IF(AND(LEN('Køretøjer og Mandskab'!T53)&gt;1,LEN('Køretøjer og Mandskab'!T53)&lt;6,ISTEXT('Køretøjer og Mandskab'!T53),ISBLANK('Køretøjer og Mandskab'!V53)=FALSE),1,0)</f>
        <v>0</v>
      </c>
      <c r="H52">
        <f>IF(AND(G52=1,ISBLANK('Køretøjer og Mandskab'!AC53)),1,0)</f>
        <v>0</v>
      </c>
      <c r="I52">
        <f>IFERROR(IF(AND(SEARCH(Betingelser!$F$3,'Køretøjer og Mandskab'!T53)=1,ISBLANK('Køretøjer og Mandskab'!V53)=FALSE),1,0),0)</f>
        <v>0</v>
      </c>
      <c r="J52">
        <f>IF(AND(I52=1,ISBLANK('Køretøjer og Mandskab'!AC53)),1,0)</f>
        <v>0</v>
      </c>
      <c r="K52">
        <f>IFERROR(IF(AND(SEARCH(Betingelser!$J$3,'Køretøjer og Mandskab'!$T53)=1,ISBLANK('Køretøjer og Mandskab'!$V53)=FALSE),1,0),0)</f>
        <v>0</v>
      </c>
      <c r="L52">
        <f>IF(AND(K52=1,ISBLANK('Køretøjer og Mandskab'!$AC53)),1,0)</f>
        <v>0</v>
      </c>
    </row>
    <row r="53" spans="3:12" x14ac:dyDescent="0.25">
      <c r="C53" t="str">
        <f>IFERROR(IF(INDEX(Køretøjsliste,MATCH(0,INDEX(COUNTIF($C$2:C52,Køretøjsliste),),0))=0,"",INDEX(Køretøjsliste,MATCH(0,INDEX(COUNTIF($C$2:C52,Køretøjsliste),),0))),"")</f>
        <v/>
      </c>
      <c r="E53">
        <f>IF(AND(LEN('Køretøjer og Mandskab'!T54)=Betingelser!$D$3,ISNUMBER('Køretøjer og Mandskab'!T54),ISBLANK('Køretøjer og Mandskab'!V54)=FALSE),1,0)</f>
        <v>0</v>
      </c>
      <c r="F53">
        <f>IF(AND(E53=1,ISBLANK('Køretøjer og Mandskab'!AC54)),1,0)</f>
        <v>0</v>
      </c>
      <c r="G53">
        <f>IF(AND(LEN('Køretøjer og Mandskab'!T54)&gt;1,LEN('Køretøjer og Mandskab'!T54)&lt;6,ISTEXT('Køretøjer og Mandskab'!T54),ISBLANK('Køretøjer og Mandskab'!V54)=FALSE),1,0)</f>
        <v>0</v>
      </c>
      <c r="H53">
        <f>IF(AND(G53=1,ISBLANK('Køretøjer og Mandskab'!AC54)),1,0)</f>
        <v>0</v>
      </c>
      <c r="I53">
        <f>IFERROR(IF(AND(SEARCH(Betingelser!$F$3,'Køretøjer og Mandskab'!T54)=1,ISBLANK('Køretøjer og Mandskab'!V54)=FALSE),1,0),0)</f>
        <v>0</v>
      </c>
      <c r="J53">
        <f>IF(AND(I53=1,ISBLANK('Køretøjer og Mandskab'!AC54)),1,0)</f>
        <v>0</v>
      </c>
      <c r="K53">
        <f>IFERROR(IF(AND(SEARCH(Betingelser!$J$3,'Køretøjer og Mandskab'!$T54)=1,ISBLANK('Køretøjer og Mandskab'!$V54)=FALSE),1,0),0)</f>
        <v>0</v>
      </c>
      <c r="L53">
        <f>IF(AND(K53=1,ISBLANK('Køretøjer og Mandskab'!$AC54)),1,0)</f>
        <v>0</v>
      </c>
    </row>
    <row r="54" spans="3:12" x14ac:dyDescent="0.25">
      <c r="C54" t="str">
        <f>IFERROR(IF(INDEX(Køretøjsliste,MATCH(0,INDEX(COUNTIF($C$2:C53,Køretøjsliste),),0))=0,"",INDEX(Køretøjsliste,MATCH(0,INDEX(COUNTIF($C$2:C53,Køretøjsliste),),0))),"")</f>
        <v/>
      </c>
      <c r="E54">
        <f>IF(AND(LEN('Køretøjer og Mandskab'!T55)=Betingelser!$D$3,ISNUMBER('Køretøjer og Mandskab'!T55),ISBLANK('Køretøjer og Mandskab'!V55)=FALSE),1,0)</f>
        <v>0</v>
      </c>
      <c r="F54">
        <f>IF(AND(E54=1,ISBLANK('Køretøjer og Mandskab'!AC55)),1,0)</f>
        <v>0</v>
      </c>
      <c r="G54">
        <f>IF(AND(LEN('Køretøjer og Mandskab'!T55)&gt;1,LEN('Køretøjer og Mandskab'!T55)&lt;6,ISTEXT('Køretøjer og Mandskab'!T55),ISBLANK('Køretøjer og Mandskab'!V55)=FALSE),1,0)</f>
        <v>0</v>
      </c>
      <c r="H54">
        <f>IF(AND(G54=1,ISBLANK('Køretøjer og Mandskab'!AC55)),1,0)</f>
        <v>0</v>
      </c>
      <c r="I54">
        <f>IFERROR(IF(AND(SEARCH(Betingelser!$F$3,'Køretøjer og Mandskab'!T55)=1,ISBLANK('Køretøjer og Mandskab'!V55)=FALSE),1,0),0)</f>
        <v>0</v>
      </c>
      <c r="J54">
        <f>IF(AND(I54=1,ISBLANK('Køretøjer og Mandskab'!AC55)),1,0)</f>
        <v>0</v>
      </c>
      <c r="K54">
        <f>IFERROR(IF(AND(SEARCH(Betingelser!$J$3,'Køretøjer og Mandskab'!$T55)=1,ISBLANK('Køretøjer og Mandskab'!$V55)=FALSE),1,0),0)</f>
        <v>0</v>
      </c>
      <c r="L54">
        <f>IF(AND(K54=1,ISBLANK('Køretøjer og Mandskab'!$AC55)),1,0)</f>
        <v>0</v>
      </c>
    </row>
    <row r="55" spans="3:12" x14ac:dyDescent="0.25">
      <c r="C55" t="str">
        <f>IFERROR(IF(INDEX(Køretøjsliste,MATCH(0,INDEX(COUNTIF($C$2:C54,Køretøjsliste),),0))=0,"",INDEX(Køretøjsliste,MATCH(0,INDEX(COUNTIF($C$2:C54,Køretøjsliste),),0))),"")</f>
        <v/>
      </c>
      <c r="E55">
        <f>IF(AND(LEN('Køretøjer og Mandskab'!T56)=Betingelser!$D$3,ISNUMBER('Køretøjer og Mandskab'!T56),ISBLANK('Køretøjer og Mandskab'!V56)=FALSE),1,0)</f>
        <v>0</v>
      </c>
      <c r="F55">
        <f>IF(AND(E55=1,ISBLANK('Køretøjer og Mandskab'!AC56)),1,0)</f>
        <v>0</v>
      </c>
      <c r="G55">
        <f>IF(AND(LEN('Køretøjer og Mandskab'!T56)&gt;1,LEN('Køretøjer og Mandskab'!T56)&lt;6,ISTEXT('Køretøjer og Mandskab'!T56),ISBLANK('Køretøjer og Mandskab'!V56)=FALSE),1,0)</f>
        <v>0</v>
      </c>
      <c r="H55">
        <f>IF(AND(G55=1,ISBLANK('Køretøjer og Mandskab'!AC56)),1,0)</f>
        <v>0</v>
      </c>
      <c r="I55">
        <f>IFERROR(IF(AND(SEARCH(Betingelser!$F$3,'Køretøjer og Mandskab'!T56)=1,ISBLANK('Køretøjer og Mandskab'!V56)=FALSE),1,0),0)</f>
        <v>0</v>
      </c>
      <c r="J55">
        <f>IF(AND(I55=1,ISBLANK('Køretøjer og Mandskab'!AC56)),1,0)</f>
        <v>0</v>
      </c>
      <c r="K55">
        <f>IFERROR(IF(AND(SEARCH(Betingelser!$J$3,'Køretøjer og Mandskab'!$T56)=1,ISBLANK('Køretøjer og Mandskab'!$V56)=FALSE),1,0),0)</f>
        <v>0</v>
      </c>
      <c r="L55">
        <f>IF(AND(K55=1,ISBLANK('Køretøjer og Mandskab'!$AC56)),1,0)</f>
        <v>0</v>
      </c>
    </row>
    <row r="56" spans="3:12" x14ac:dyDescent="0.25">
      <c r="C56" t="str">
        <f>IFERROR(IF(INDEX(Køretøjsliste,MATCH(0,INDEX(COUNTIF($C$2:C55,Køretøjsliste),),0))=0,"",INDEX(Køretøjsliste,MATCH(0,INDEX(COUNTIF($C$2:C55,Køretøjsliste),),0))),"")</f>
        <v/>
      </c>
      <c r="E56">
        <f>IF(AND(LEN('Køretøjer og Mandskab'!T57)=Betingelser!$D$3,ISNUMBER('Køretøjer og Mandskab'!T57),ISBLANK('Køretøjer og Mandskab'!V57)=FALSE),1,0)</f>
        <v>0</v>
      </c>
      <c r="F56">
        <f>IF(AND(E56=1,ISBLANK('Køretøjer og Mandskab'!AC57)),1,0)</f>
        <v>0</v>
      </c>
      <c r="G56">
        <f>IF(AND(LEN('Køretøjer og Mandskab'!T57)&gt;1,LEN('Køretøjer og Mandskab'!T57)&lt;6,ISTEXT('Køretøjer og Mandskab'!T57),ISBLANK('Køretøjer og Mandskab'!V57)=FALSE),1,0)</f>
        <v>0</v>
      </c>
      <c r="H56">
        <f>IF(AND(G56=1,ISBLANK('Køretøjer og Mandskab'!AC57)),1,0)</f>
        <v>0</v>
      </c>
      <c r="I56">
        <f>IFERROR(IF(AND(SEARCH(Betingelser!$F$3,'Køretøjer og Mandskab'!T57)=1,ISBLANK('Køretøjer og Mandskab'!V57)=FALSE),1,0),0)</f>
        <v>0</v>
      </c>
      <c r="J56">
        <f>IF(AND(I56=1,ISBLANK('Køretøjer og Mandskab'!AC57)),1,0)</f>
        <v>0</v>
      </c>
      <c r="K56">
        <f>IFERROR(IF(AND(SEARCH(Betingelser!$J$3,'Køretøjer og Mandskab'!$T57)=1,ISBLANK('Køretøjer og Mandskab'!$V57)=FALSE),1,0),0)</f>
        <v>0</v>
      </c>
      <c r="L56">
        <f>IF(AND(K56=1,ISBLANK('Køretøjer og Mandskab'!$AC57)),1,0)</f>
        <v>0</v>
      </c>
    </row>
    <row r="57" spans="3:12" x14ac:dyDescent="0.25">
      <c r="C57" t="str">
        <f>IFERROR(IF(INDEX(Køretøjsliste,MATCH(0,INDEX(COUNTIF($C$2:C56,Køretøjsliste),),0))=0,"",INDEX(Køretøjsliste,MATCH(0,INDEX(COUNTIF($C$2:C56,Køretøjsliste),),0))),"")</f>
        <v/>
      </c>
      <c r="E57">
        <f>IF(AND(LEN('Køretøjer og Mandskab'!T58)=Betingelser!$D$3,ISNUMBER('Køretøjer og Mandskab'!T58),ISBLANK('Køretøjer og Mandskab'!V58)=FALSE),1,0)</f>
        <v>0</v>
      </c>
      <c r="F57">
        <f>IF(AND(E57=1,ISBLANK('Køretøjer og Mandskab'!AC58)),1,0)</f>
        <v>0</v>
      </c>
      <c r="G57">
        <f>IF(AND(LEN('Køretøjer og Mandskab'!T58)&gt;1,LEN('Køretøjer og Mandskab'!T58)&lt;6,ISTEXT('Køretøjer og Mandskab'!T58),ISBLANK('Køretøjer og Mandskab'!V58)=FALSE),1,0)</f>
        <v>0</v>
      </c>
      <c r="H57">
        <f>IF(AND(G57=1,ISBLANK('Køretøjer og Mandskab'!AC58)),1,0)</f>
        <v>0</v>
      </c>
      <c r="I57">
        <f>IFERROR(IF(AND(SEARCH(Betingelser!$F$3,'Køretøjer og Mandskab'!T58)=1,ISBLANK('Køretøjer og Mandskab'!V58)=FALSE),1,0),0)</f>
        <v>0</v>
      </c>
      <c r="J57">
        <f>IF(AND(I57=1,ISBLANK('Køretøjer og Mandskab'!AC58)),1,0)</f>
        <v>0</v>
      </c>
      <c r="K57">
        <f>IFERROR(IF(AND(SEARCH(Betingelser!$J$3,'Køretøjer og Mandskab'!$T58)=1,ISBLANK('Køretøjer og Mandskab'!$V58)=FALSE),1,0),0)</f>
        <v>0</v>
      </c>
      <c r="L57">
        <f>IF(AND(K57=1,ISBLANK('Køretøjer og Mandskab'!$AC58)),1,0)</f>
        <v>0</v>
      </c>
    </row>
    <row r="58" spans="3:12" x14ac:dyDescent="0.25">
      <c r="C58" t="str">
        <f>IFERROR(IF(INDEX(Køretøjsliste,MATCH(0,INDEX(COUNTIF($C$2:C57,Køretøjsliste),),0))=0,"",INDEX(Køretøjsliste,MATCH(0,INDEX(COUNTIF($C$2:C57,Køretøjsliste),),0))),"")</f>
        <v/>
      </c>
      <c r="E58">
        <f>IF(AND(LEN('Køretøjer og Mandskab'!T59)=Betingelser!$D$3,ISNUMBER('Køretøjer og Mandskab'!T59),ISBLANK('Køretøjer og Mandskab'!V59)=FALSE),1,0)</f>
        <v>0</v>
      </c>
      <c r="F58">
        <f>IF(AND(E58=1,ISBLANK('Køretøjer og Mandskab'!AC59)),1,0)</f>
        <v>0</v>
      </c>
      <c r="G58">
        <f>IF(AND(LEN('Køretøjer og Mandskab'!T59)&gt;1,LEN('Køretøjer og Mandskab'!T59)&lt;6,ISTEXT('Køretøjer og Mandskab'!T59),ISBLANK('Køretøjer og Mandskab'!V59)=FALSE),1,0)</f>
        <v>0</v>
      </c>
      <c r="H58">
        <f>IF(AND(G58=1,ISBLANK('Køretøjer og Mandskab'!AC59)),1,0)</f>
        <v>0</v>
      </c>
      <c r="I58">
        <f>IFERROR(IF(AND(SEARCH(Betingelser!$F$3,'Køretøjer og Mandskab'!T59)=1,ISBLANK('Køretøjer og Mandskab'!V59)=FALSE),1,0),0)</f>
        <v>0</v>
      </c>
      <c r="J58">
        <f>IF(AND(I58=1,ISBLANK('Køretøjer og Mandskab'!AC59)),1,0)</f>
        <v>0</v>
      </c>
      <c r="K58">
        <f>IFERROR(IF(AND(SEARCH(Betingelser!$J$3,'Køretøjer og Mandskab'!$T59)=1,ISBLANK('Køretøjer og Mandskab'!$V59)=FALSE),1,0),0)</f>
        <v>0</v>
      </c>
      <c r="L58">
        <f>IF(AND(K58=1,ISBLANK('Køretøjer og Mandskab'!$AC59)),1,0)</f>
        <v>0</v>
      </c>
    </row>
    <row r="59" spans="3:12" x14ac:dyDescent="0.25">
      <c r="C59" t="str">
        <f>IFERROR(IF(INDEX(Køretøjsliste,MATCH(0,INDEX(COUNTIF($C$2:C58,Køretøjsliste),),0))=0,"",INDEX(Køretøjsliste,MATCH(0,INDEX(COUNTIF($C$2:C58,Køretøjsliste),),0))),"")</f>
        <v/>
      </c>
      <c r="E59">
        <f>IF(AND(LEN('Køretøjer og Mandskab'!T60)=Betingelser!$D$3,ISNUMBER('Køretøjer og Mandskab'!T60),ISBLANK('Køretøjer og Mandskab'!V60)=FALSE),1,0)</f>
        <v>0</v>
      </c>
      <c r="F59">
        <f>IF(AND(E59=1,ISBLANK('Køretøjer og Mandskab'!AC60)),1,0)</f>
        <v>0</v>
      </c>
      <c r="G59">
        <f>IF(AND(LEN('Køretøjer og Mandskab'!T60)&gt;1,LEN('Køretøjer og Mandskab'!T60)&lt;6,ISTEXT('Køretøjer og Mandskab'!T60),ISBLANK('Køretøjer og Mandskab'!V60)=FALSE),1,0)</f>
        <v>0</v>
      </c>
      <c r="H59">
        <f>IF(AND(G59=1,ISBLANK('Køretøjer og Mandskab'!AC60)),1,0)</f>
        <v>0</v>
      </c>
      <c r="I59">
        <f>IFERROR(IF(AND(SEARCH(Betingelser!$F$3,'Køretøjer og Mandskab'!T60)=1,ISBLANK('Køretøjer og Mandskab'!V60)=FALSE),1,0),0)</f>
        <v>0</v>
      </c>
      <c r="J59">
        <f>IF(AND(I59=1,ISBLANK('Køretøjer og Mandskab'!AC60)),1,0)</f>
        <v>0</v>
      </c>
      <c r="K59">
        <f>IFERROR(IF(AND(SEARCH(Betingelser!$J$3,'Køretøjer og Mandskab'!$T60)=1,ISBLANK('Køretøjer og Mandskab'!$V60)=FALSE),1,0),0)</f>
        <v>0</v>
      </c>
      <c r="L59">
        <f>IF(AND(K59=1,ISBLANK('Køretøjer og Mandskab'!$AC60)),1,0)</f>
        <v>0</v>
      </c>
    </row>
    <row r="60" spans="3:12" x14ac:dyDescent="0.25">
      <c r="C60" t="str">
        <f>IFERROR(IF(INDEX(Køretøjsliste,MATCH(0,INDEX(COUNTIF($C$2:C59,Køretøjsliste),),0))=0,"",INDEX(Køretøjsliste,MATCH(0,INDEX(COUNTIF($C$2:C59,Køretøjsliste),),0))),"")</f>
        <v/>
      </c>
      <c r="E60">
        <f>IF(AND(LEN('Køretøjer og Mandskab'!T61)=Betingelser!$D$3,ISNUMBER('Køretøjer og Mandskab'!T61),ISBLANK('Køretøjer og Mandskab'!V61)=FALSE),1,0)</f>
        <v>0</v>
      </c>
      <c r="F60">
        <f>IF(AND(E60=1,ISBLANK('Køretøjer og Mandskab'!AC61)),1,0)</f>
        <v>0</v>
      </c>
      <c r="G60">
        <f>IF(AND(LEN('Køretøjer og Mandskab'!T61)&gt;1,LEN('Køretøjer og Mandskab'!T61)&lt;6,ISTEXT('Køretøjer og Mandskab'!T61),ISBLANK('Køretøjer og Mandskab'!V61)=FALSE),1,0)</f>
        <v>0</v>
      </c>
      <c r="H60">
        <f>IF(AND(G60=1,ISBLANK('Køretøjer og Mandskab'!AC61)),1,0)</f>
        <v>0</v>
      </c>
      <c r="I60">
        <f>IFERROR(IF(AND(SEARCH(Betingelser!$F$3,'Køretøjer og Mandskab'!T61)=1,ISBLANK('Køretøjer og Mandskab'!V61)=FALSE),1,0),0)</f>
        <v>0</v>
      </c>
      <c r="J60">
        <f>IF(AND(I60=1,ISBLANK('Køretøjer og Mandskab'!AC61)),1,0)</f>
        <v>0</v>
      </c>
      <c r="K60">
        <f>IFERROR(IF(AND(SEARCH(Betingelser!$J$3,'Køretøjer og Mandskab'!$T61)=1,ISBLANK('Køretøjer og Mandskab'!$V61)=FALSE),1,0),0)</f>
        <v>0</v>
      </c>
      <c r="L60">
        <f>IF(AND(K60=1,ISBLANK('Køretøjer og Mandskab'!$AC61)),1,0)</f>
        <v>0</v>
      </c>
    </row>
    <row r="61" spans="3:12" x14ac:dyDescent="0.25">
      <c r="C61" t="str">
        <f>IFERROR(IF(INDEX(Køretøjsliste,MATCH(0,INDEX(COUNTIF($C$2:C60,Køretøjsliste),),0))=0,"",INDEX(Køretøjsliste,MATCH(0,INDEX(COUNTIF($C$2:C60,Køretøjsliste),),0))),"")</f>
        <v/>
      </c>
      <c r="E61">
        <f>IF(AND(LEN('Køretøjer og Mandskab'!T62)=Betingelser!$D$3,ISNUMBER('Køretøjer og Mandskab'!T62),ISBLANK('Køretøjer og Mandskab'!V62)=FALSE),1,0)</f>
        <v>0</v>
      </c>
      <c r="F61">
        <f>IF(AND(E61=1,ISBLANK('Køretøjer og Mandskab'!AC62)),1,0)</f>
        <v>0</v>
      </c>
      <c r="G61">
        <f>IF(AND(LEN('Køretøjer og Mandskab'!T62)&gt;1,LEN('Køretøjer og Mandskab'!T62)&lt;6,ISTEXT('Køretøjer og Mandskab'!T62),ISBLANK('Køretøjer og Mandskab'!V62)=FALSE),1,0)</f>
        <v>0</v>
      </c>
      <c r="H61">
        <f>IF(AND(G61=1,ISBLANK('Køretøjer og Mandskab'!AC62)),1,0)</f>
        <v>0</v>
      </c>
      <c r="I61">
        <f>IFERROR(IF(AND(SEARCH(Betingelser!$F$3,'Køretøjer og Mandskab'!T62)=1,ISBLANK('Køretøjer og Mandskab'!V62)=FALSE),1,0),0)</f>
        <v>0</v>
      </c>
      <c r="J61">
        <f>IF(AND(I61=1,ISBLANK('Køretøjer og Mandskab'!AC62)),1,0)</f>
        <v>0</v>
      </c>
      <c r="K61">
        <f>IFERROR(IF(AND(SEARCH(Betingelser!$J$3,'Køretøjer og Mandskab'!$T62)=1,ISBLANK('Køretøjer og Mandskab'!$V62)=FALSE),1,0),0)</f>
        <v>0</v>
      </c>
      <c r="L61">
        <f>IF(AND(K61=1,ISBLANK('Køretøjer og Mandskab'!$AC62)),1,0)</f>
        <v>0</v>
      </c>
    </row>
    <row r="62" spans="3:12" x14ac:dyDescent="0.25">
      <c r="C62" t="str">
        <f>IFERROR(IF(INDEX(Køretøjsliste,MATCH(0,INDEX(COUNTIF($C$2:C61,Køretøjsliste),),0))=0,"",INDEX(Køretøjsliste,MATCH(0,INDEX(COUNTIF($C$2:C61,Køretøjsliste),),0))),"")</f>
        <v/>
      </c>
      <c r="E62">
        <f>IF(AND(LEN('Køretøjer og Mandskab'!T63)=Betingelser!$D$3,ISNUMBER('Køretøjer og Mandskab'!T63),ISBLANK('Køretøjer og Mandskab'!V63)=FALSE),1,0)</f>
        <v>0</v>
      </c>
      <c r="F62">
        <f>IF(AND(E62=1,ISBLANK('Køretøjer og Mandskab'!AC63)),1,0)</f>
        <v>0</v>
      </c>
      <c r="G62">
        <f>IF(AND(LEN('Køretøjer og Mandskab'!T63)&gt;1,LEN('Køretøjer og Mandskab'!T63)&lt;6,ISTEXT('Køretøjer og Mandskab'!T63),ISBLANK('Køretøjer og Mandskab'!V63)=FALSE),1,0)</f>
        <v>0</v>
      </c>
      <c r="H62">
        <f>IF(AND(G62=1,ISBLANK('Køretøjer og Mandskab'!AC63)),1,0)</f>
        <v>0</v>
      </c>
      <c r="I62">
        <f>IFERROR(IF(AND(SEARCH(Betingelser!$F$3,'Køretøjer og Mandskab'!T63)=1,ISBLANK('Køretøjer og Mandskab'!V63)=FALSE),1,0),0)</f>
        <v>0</v>
      </c>
      <c r="J62">
        <f>IF(AND(I62=1,ISBLANK('Køretøjer og Mandskab'!AC63)),1,0)</f>
        <v>0</v>
      </c>
      <c r="K62">
        <f>IFERROR(IF(AND(SEARCH(Betingelser!$J$3,'Køretøjer og Mandskab'!$T63)=1,ISBLANK('Køretøjer og Mandskab'!$V63)=FALSE),1,0),0)</f>
        <v>0</v>
      </c>
      <c r="L62">
        <f>IF(AND(K62=1,ISBLANK('Køretøjer og Mandskab'!$AC63)),1,0)</f>
        <v>0</v>
      </c>
    </row>
    <row r="63" spans="3:12" x14ac:dyDescent="0.25">
      <c r="C63" t="str">
        <f>IFERROR(IF(INDEX(Køretøjsliste,MATCH(0,INDEX(COUNTIF($C$2:C62,Køretøjsliste),),0))=0,"",INDEX(Køretøjsliste,MATCH(0,INDEX(COUNTIF($C$2:C62,Køretøjsliste),),0))),"")</f>
        <v/>
      </c>
      <c r="E63">
        <f>IF(AND(LEN('Køretøjer og Mandskab'!T64)=Betingelser!$D$3,ISNUMBER('Køretøjer og Mandskab'!T64),ISBLANK('Køretøjer og Mandskab'!V64)=FALSE),1,0)</f>
        <v>0</v>
      </c>
      <c r="F63">
        <f>IF(AND(E63=1,ISBLANK('Køretøjer og Mandskab'!AC64)),1,0)</f>
        <v>0</v>
      </c>
      <c r="G63">
        <f>IF(AND(LEN('Køretøjer og Mandskab'!T64)&gt;1,LEN('Køretøjer og Mandskab'!T64)&lt;6,ISTEXT('Køretøjer og Mandskab'!T64),ISBLANK('Køretøjer og Mandskab'!V64)=FALSE),1,0)</f>
        <v>0</v>
      </c>
      <c r="H63">
        <f>IF(AND(G63=1,ISBLANK('Køretøjer og Mandskab'!AC64)),1,0)</f>
        <v>0</v>
      </c>
      <c r="I63">
        <f>IFERROR(IF(AND(SEARCH(Betingelser!$F$3,'Køretøjer og Mandskab'!T64)=1,ISBLANK('Køretøjer og Mandskab'!V64)=FALSE),1,0),0)</f>
        <v>0</v>
      </c>
      <c r="J63">
        <f>IF(AND(I63=1,ISBLANK('Køretøjer og Mandskab'!AC64)),1,0)</f>
        <v>0</v>
      </c>
      <c r="K63">
        <f>IFERROR(IF(AND(SEARCH(Betingelser!$J$3,'Køretøjer og Mandskab'!$T64)=1,ISBLANK('Køretøjer og Mandskab'!$V64)=FALSE),1,0),0)</f>
        <v>0</v>
      </c>
      <c r="L63">
        <f>IF(AND(K63=1,ISBLANK('Køretøjer og Mandskab'!$AC64)),1,0)</f>
        <v>0</v>
      </c>
    </row>
    <row r="64" spans="3:12" x14ac:dyDescent="0.25">
      <c r="C64" t="str">
        <f>IFERROR(IF(INDEX(Køretøjsliste,MATCH(0,INDEX(COUNTIF($C$2:C63,Køretøjsliste),),0))=0,"",INDEX(Køretøjsliste,MATCH(0,INDEX(COUNTIF($C$2:C63,Køretøjsliste),),0))),"")</f>
        <v/>
      </c>
      <c r="E64">
        <f>IF(AND(LEN('Køretøjer og Mandskab'!T65)=Betingelser!$D$3,ISNUMBER('Køretøjer og Mandskab'!T65),ISBLANK('Køretøjer og Mandskab'!V65)=FALSE),1,0)</f>
        <v>0</v>
      </c>
      <c r="F64">
        <f>IF(AND(E64=1,ISBLANK('Køretøjer og Mandskab'!AC65)),1,0)</f>
        <v>0</v>
      </c>
      <c r="G64">
        <f>IF(AND(LEN('Køretøjer og Mandskab'!T65)&gt;1,LEN('Køretøjer og Mandskab'!T65)&lt;6,ISTEXT('Køretøjer og Mandskab'!T65),ISBLANK('Køretøjer og Mandskab'!V65)=FALSE),1,0)</f>
        <v>0</v>
      </c>
      <c r="H64">
        <f>IF(AND(G64=1,ISBLANK('Køretøjer og Mandskab'!AC65)),1,0)</f>
        <v>0</v>
      </c>
      <c r="I64">
        <f>IFERROR(IF(AND(SEARCH(Betingelser!$F$3,'Køretøjer og Mandskab'!T65)=1,ISBLANK('Køretøjer og Mandskab'!V65)=FALSE),1,0),0)</f>
        <v>0</v>
      </c>
      <c r="J64">
        <f>IF(AND(I64=1,ISBLANK('Køretøjer og Mandskab'!AC65)),1,0)</f>
        <v>0</v>
      </c>
      <c r="K64">
        <f>IFERROR(IF(AND(SEARCH(Betingelser!$J$3,'Køretøjer og Mandskab'!$T65)=1,ISBLANK('Køretøjer og Mandskab'!$V65)=FALSE),1,0),0)</f>
        <v>0</v>
      </c>
      <c r="L64">
        <f>IF(AND(K64=1,ISBLANK('Køretøjer og Mandskab'!$AC65)),1,0)</f>
        <v>0</v>
      </c>
    </row>
    <row r="65" spans="3:12" x14ac:dyDescent="0.25">
      <c r="C65" t="str">
        <f>IFERROR(IF(INDEX(Køretøjsliste,MATCH(0,INDEX(COUNTIF($C$2:C64,Køretøjsliste),),0))=0,"",INDEX(Køretøjsliste,MATCH(0,INDEX(COUNTIF($C$2:C64,Køretøjsliste),),0))),"")</f>
        <v/>
      </c>
      <c r="E65">
        <f>IF(AND(LEN('Køretøjer og Mandskab'!T66)=Betingelser!$D$3,ISNUMBER('Køretøjer og Mandskab'!T66),ISBLANK('Køretøjer og Mandskab'!V66)=FALSE),1,0)</f>
        <v>0</v>
      </c>
      <c r="F65">
        <f>IF(AND(E65=1,ISBLANK('Køretøjer og Mandskab'!AC66)),1,0)</f>
        <v>0</v>
      </c>
      <c r="G65">
        <f>IF(AND(LEN('Køretøjer og Mandskab'!T66)&gt;1,LEN('Køretøjer og Mandskab'!T66)&lt;6,ISTEXT('Køretøjer og Mandskab'!T66),ISBLANK('Køretøjer og Mandskab'!V66)=FALSE),1,0)</f>
        <v>0</v>
      </c>
      <c r="H65">
        <f>IF(AND(G65=1,ISBLANK('Køretøjer og Mandskab'!AC66)),1,0)</f>
        <v>0</v>
      </c>
      <c r="I65">
        <f>IFERROR(IF(AND(SEARCH(Betingelser!$F$3,'Køretøjer og Mandskab'!T66)=1,ISBLANK('Køretøjer og Mandskab'!V66)=FALSE),1,0),0)</f>
        <v>0</v>
      </c>
      <c r="J65">
        <f>IF(AND(I65=1,ISBLANK('Køretøjer og Mandskab'!AC66)),1,0)</f>
        <v>0</v>
      </c>
      <c r="K65">
        <f>IFERROR(IF(AND(SEARCH(Betingelser!$J$3,'Køretøjer og Mandskab'!$T66)=1,ISBLANK('Køretøjer og Mandskab'!$V66)=FALSE),1,0),0)</f>
        <v>0</v>
      </c>
      <c r="L65">
        <f>IF(AND(K65=1,ISBLANK('Køretøjer og Mandskab'!$AC66)),1,0)</f>
        <v>0</v>
      </c>
    </row>
    <row r="66" spans="3:12" x14ac:dyDescent="0.25">
      <c r="C66" t="str">
        <f>IFERROR(IF(INDEX(Køretøjsliste,MATCH(0,INDEX(COUNTIF($C$2:C65,Køretøjsliste),),0))=0,"",INDEX(Køretøjsliste,MATCH(0,INDEX(COUNTIF($C$2:C65,Køretøjsliste),),0))),"")</f>
        <v/>
      </c>
      <c r="E66">
        <f>IF(AND(LEN('Køretøjer og Mandskab'!T67)=Betingelser!$D$3,ISNUMBER('Køretøjer og Mandskab'!T67),ISBLANK('Køretøjer og Mandskab'!V67)=FALSE),1,0)</f>
        <v>0</v>
      </c>
      <c r="F66">
        <f>IF(AND(E66=1,ISBLANK('Køretøjer og Mandskab'!AC67)),1,0)</f>
        <v>0</v>
      </c>
      <c r="G66">
        <f>IF(AND(LEN('Køretøjer og Mandskab'!T67)&gt;1,LEN('Køretøjer og Mandskab'!T67)&lt;6,ISTEXT('Køretøjer og Mandskab'!T67),ISBLANK('Køretøjer og Mandskab'!V67)=FALSE),1,0)</f>
        <v>0</v>
      </c>
      <c r="H66">
        <f>IF(AND(G66=1,ISBLANK('Køretøjer og Mandskab'!AC67)),1,0)</f>
        <v>0</v>
      </c>
      <c r="I66">
        <f>IFERROR(IF(AND(SEARCH(Betingelser!$F$3,'Køretøjer og Mandskab'!T67)=1,ISBLANK('Køretøjer og Mandskab'!V67)=FALSE),1,0),0)</f>
        <v>0</v>
      </c>
      <c r="J66">
        <f>IF(AND(I66=1,ISBLANK('Køretøjer og Mandskab'!AC67)),1,0)</f>
        <v>0</v>
      </c>
      <c r="K66">
        <f>IFERROR(IF(AND(SEARCH(Betingelser!$J$3,'Køretøjer og Mandskab'!$T67)=1,ISBLANK('Køretøjer og Mandskab'!$V67)=FALSE),1,0),0)</f>
        <v>0</v>
      </c>
      <c r="L66">
        <f>IF(AND(K66=1,ISBLANK('Køretøjer og Mandskab'!$AC67)),1,0)</f>
        <v>0</v>
      </c>
    </row>
    <row r="67" spans="3:12" x14ac:dyDescent="0.25">
      <c r="C67" t="str">
        <f>IFERROR(IF(INDEX(Køretøjsliste,MATCH(0,INDEX(COUNTIF($C$2:C66,Køretøjsliste),),0))=0,"",INDEX(Køretøjsliste,MATCH(0,INDEX(COUNTIF($C$2:C66,Køretøjsliste),),0))),"")</f>
        <v/>
      </c>
      <c r="E67">
        <f>IF(AND(LEN('Køretøjer og Mandskab'!T68)=Betingelser!$D$3,ISNUMBER('Køretøjer og Mandskab'!T68),ISBLANK('Køretøjer og Mandskab'!V68)=FALSE),1,0)</f>
        <v>0</v>
      </c>
      <c r="F67">
        <f>IF(AND(E67=1,ISBLANK('Køretøjer og Mandskab'!AC68)),1,0)</f>
        <v>0</v>
      </c>
      <c r="G67">
        <f>IF(AND(LEN('Køretøjer og Mandskab'!T68)&gt;1,LEN('Køretøjer og Mandskab'!T68)&lt;6,ISTEXT('Køretøjer og Mandskab'!T68),ISBLANK('Køretøjer og Mandskab'!V68)=FALSE),1,0)</f>
        <v>0</v>
      </c>
      <c r="H67">
        <f>IF(AND(G67=1,ISBLANK('Køretøjer og Mandskab'!AC68)),1,0)</f>
        <v>0</v>
      </c>
      <c r="I67">
        <f>IFERROR(IF(AND(SEARCH(Betingelser!$F$3,'Køretøjer og Mandskab'!T68)=1,ISBLANK('Køretøjer og Mandskab'!V68)=FALSE),1,0),0)</f>
        <v>0</v>
      </c>
      <c r="J67">
        <f>IF(AND(I67=1,ISBLANK('Køretøjer og Mandskab'!AC68)),1,0)</f>
        <v>0</v>
      </c>
      <c r="K67">
        <f>IFERROR(IF(AND(SEARCH(Betingelser!$J$3,'Køretøjer og Mandskab'!$T68)=1,ISBLANK('Køretøjer og Mandskab'!$V68)=FALSE),1,0),0)</f>
        <v>0</v>
      </c>
      <c r="L67">
        <f>IF(AND(K67=1,ISBLANK('Køretøjer og Mandskab'!$AC68)),1,0)</f>
        <v>0</v>
      </c>
    </row>
    <row r="68" spans="3:12" x14ac:dyDescent="0.25">
      <c r="C68" t="str">
        <f>IFERROR(IF(INDEX(Køretøjsliste,MATCH(0,INDEX(COUNTIF($C$2:C67,Køretøjsliste),),0))=0,"",INDEX(Køretøjsliste,MATCH(0,INDEX(COUNTIF($C$2:C67,Køretøjsliste),),0))),"")</f>
        <v/>
      </c>
      <c r="E68">
        <f>IF(AND(LEN('Køretøjer og Mandskab'!T69)=Betingelser!$D$3,ISNUMBER('Køretøjer og Mandskab'!T69),ISBLANK('Køretøjer og Mandskab'!V69)=FALSE),1,0)</f>
        <v>0</v>
      </c>
      <c r="F68">
        <f>IF(AND(E68=1,ISBLANK('Køretøjer og Mandskab'!AC69)),1,0)</f>
        <v>0</v>
      </c>
      <c r="G68">
        <f>IF(AND(LEN('Køretøjer og Mandskab'!T69)&gt;1,LEN('Køretøjer og Mandskab'!T69)&lt;6,ISTEXT('Køretøjer og Mandskab'!T69),ISBLANK('Køretøjer og Mandskab'!V69)=FALSE),1,0)</f>
        <v>0</v>
      </c>
      <c r="H68">
        <f>IF(AND(G68=1,ISBLANK('Køretøjer og Mandskab'!AC69)),1,0)</f>
        <v>0</v>
      </c>
      <c r="I68">
        <f>IFERROR(IF(AND(SEARCH(Betingelser!$F$3,'Køretøjer og Mandskab'!T69)=1,ISBLANK('Køretøjer og Mandskab'!V69)=FALSE),1,0),0)</f>
        <v>0</v>
      </c>
      <c r="J68">
        <f>IF(AND(I68=1,ISBLANK('Køretøjer og Mandskab'!AC69)),1,0)</f>
        <v>0</v>
      </c>
      <c r="K68">
        <f>IFERROR(IF(AND(SEARCH(Betingelser!$J$3,'Køretøjer og Mandskab'!$T69)=1,ISBLANK('Køretøjer og Mandskab'!$V69)=FALSE),1,0),0)</f>
        <v>0</v>
      </c>
      <c r="L68">
        <f>IF(AND(K68=1,ISBLANK('Køretøjer og Mandskab'!$AC69)),1,0)</f>
        <v>0</v>
      </c>
    </row>
    <row r="69" spans="3:12" x14ac:dyDescent="0.25">
      <c r="C69" t="str">
        <f>IFERROR(IF(INDEX(Køretøjsliste,MATCH(0,INDEX(COUNTIF($C$2:C68,Køretøjsliste),),0))=0,"",INDEX(Køretøjsliste,MATCH(0,INDEX(COUNTIF($C$2:C68,Køretøjsliste),),0))),"")</f>
        <v/>
      </c>
      <c r="E69">
        <f>IF(AND(LEN('Køretøjer og Mandskab'!T70)=Betingelser!$D$3,ISNUMBER('Køretøjer og Mandskab'!T70),ISBLANK('Køretøjer og Mandskab'!V70)=FALSE),1,0)</f>
        <v>0</v>
      </c>
      <c r="F69">
        <f>IF(AND(E69=1,ISBLANK('Køretøjer og Mandskab'!AC70)),1,0)</f>
        <v>0</v>
      </c>
      <c r="G69">
        <f>IF(AND(LEN('Køretøjer og Mandskab'!T70)&gt;1,LEN('Køretøjer og Mandskab'!T70)&lt;6,ISTEXT('Køretøjer og Mandskab'!T70),ISBLANK('Køretøjer og Mandskab'!V70)=FALSE),1,0)</f>
        <v>0</v>
      </c>
      <c r="H69">
        <f>IF(AND(G69=1,ISBLANK('Køretøjer og Mandskab'!AC70)),1,0)</f>
        <v>0</v>
      </c>
      <c r="I69">
        <f>IFERROR(IF(AND(SEARCH(Betingelser!$F$3,'Køretøjer og Mandskab'!T70)=1,ISBLANK('Køretøjer og Mandskab'!V70)=FALSE),1,0),0)</f>
        <v>0</v>
      </c>
      <c r="J69">
        <f>IF(AND(I69=1,ISBLANK('Køretøjer og Mandskab'!AC70)),1,0)</f>
        <v>0</v>
      </c>
      <c r="K69">
        <f>IFERROR(IF(AND(SEARCH(Betingelser!$J$3,'Køretøjer og Mandskab'!$T70)=1,ISBLANK('Køretøjer og Mandskab'!$V70)=FALSE),1,0),0)</f>
        <v>0</v>
      </c>
      <c r="L69">
        <f>IF(AND(K69=1,ISBLANK('Køretøjer og Mandskab'!$AC70)),1,0)</f>
        <v>0</v>
      </c>
    </row>
    <row r="70" spans="3:12" x14ac:dyDescent="0.25">
      <c r="C70" t="str">
        <f>IFERROR(IF(INDEX(Køretøjsliste,MATCH(0,INDEX(COUNTIF($C$2:C69,Køretøjsliste),),0))=0,"",INDEX(Køretøjsliste,MATCH(0,INDEX(COUNTIF($C$2:C69,Køretøjsliste),),0))),"")</f>
        <v/>
      </c>
      <c r="E70">
        <f>IF(AND(LEN('Køretøjer og Mandskab'!T71)=Betingelser!$D$3,ISNUMBER('Køretøjer og Mandskab'!T71),ISBLANK('Køretøjer og Mandskab'!V71)=FALSE),1,0)</f>
        <v>0</v>
      </c>
      <c r="F70">
        <f>IF(AND(E70=1,ISBLANK('Køretøjer og Mandskab'!AC71)),1,0)</f>
        <v>0</v>
      </c>
      <c r="G70">
        <f>IF(AND(LEN('Køretøjer og Mandskab'!T71)&gt;1,LEN('Køretøjer og Mandskab'!T71)&lt;6,ISTEXT('Køretøjer og Mandskab'!T71),ISBLANK('Køretøjer og Mandskab'!V71)=FALSE),1,0)</f>
        <v>0</v>
      </c>
      <c r="H70">
        <f>IF(AND(G70=1,ISBLANK('Køretøjer og Mandskab'!AC71)),1,0)</f>
        <v>0</v>
      </c>
      <c r="I70">
        <f>IFERROR(IF(AND(SEARCH(Betingelser!$F$3,'Køretøjer og Mandskab'!T71)=1,ISBLANK('Køretøjer og Mandskab'!V71)=FALSE),1,0),0)</f>
        <v>0</v>
      </c>
      <c r="J70">
        <f>IF(AND(I70=1,ISBLANK('Køretøjer og Mandskab'!AC71)),1,0)</f>
        <v>0</v>
      </c>
      <c r="K70">
        <f>IFERROR(IF(AND(SEARCH(Betingelser!$J$3,'Køretøjer og Mandskab'!$T71)=1,ISBLANK('Køretøjer og Mandskab'!$V71)=FALSE),1,0),0)</f>
        <v>0</v>
      </c>
      <c r="L70">
        <f>IF(AND(K70=1,ISBLANK('Køretøjer og Mandskab'!$AC71)),1,0)</f>
        <v>0</v>
      </c>
    </row>
    <row r="71" spans="3:12" x14ac:dyDescent="0.25">
      <c r="C71" t="str">
        <f>IFERROR(IF(INDEX(Køretøjsliste,MATCH(0,INDEX(COUNTIF($C$2:C70,Køretøjsliste),),0))=0,"",INDEX(Køretøjsliste,MATCH(0,INDEX(COUNTIF($C$2:C70,Køretøjsliste),),0))),"")</f>
        <v/>
      </c>
      <c r="E71">
        <f>IF(AND(LEN('Køretøjer og Mandskab'!T72)=Betingelser!$D$3,ISNUMBER('Køretøjer og Mandskab'!T72),ISBLANK('Køretøjer og Mandskab'!V72)=FALSE),1,0)</f>
        <v>0</v>
      </c>
      <c r="F71">
        <f>IF(AND(E71=1,ISBLANK('Køretøjer og Mandskab'!AC72)),1,0)</f>
        <v>0</v>
      </c>
      <c r="G71">
        <f>IF(AND(LEN('Køretøjer og Mandskab'!T72)&gt;1,LEN('Køretøjer og Mandskab'!T72)&lt;6,ISTEXT('Køretøjer og Mandskab'!T72),ISBLANK('Køretøjer og Mandskab'!V72)=FALSE),1,0)</f>
        <v>0</v>
      </c>
      <c r="H71">
        <f>IF(AND(G71=1,ISBLANK('Køretøjer og Mandskab'!AC72)),1,0)</f>
        <v>0</v>
      </c>
      <c r="I71">
        <f>IFERROR(IF(AND(SEARCH(Betingelser!$F$3,'Køretøjer og Mandskab'!T72)=1,ISBLANK('Køretøjer og Mandskab'!V72)=FALSE),1,0),0)</f>
        <v>0</v>
      </c>
      <c r="J71">
        <f>IF(AND(I71=1,ISBLANK('Køretøjer og Mandskab'!AC72)),1,0)</f>
        <v>0</v>
      </c>
      <c r="K71">
        <f>IFERROR(IF(AND(SEARCH(Betingelser!$J$3,'Køretøjer og Mandskab'!$T72)=1,ISBLANK('Køretøjer og Mandskab'!$V72)=FALSE),1,0),0)</f>
        <v>0</v>
      </c>
      <c r="L71">
        <f>IF(AND(K71=1,ISBLANK('Køretøjer og Mandskab'!$AC72)),1,0)</f>
        <v>0</v>
      </c>
    </row>
    <row r="72" spans="3:12" x14ac:dyDescent="0.25">
      <c r="C72" t="str">
        <f>IFERROR(IF(INDEX(Køretøjsliste,MATCH(0,INDEX(COUNTIF($C$2:C71,Køretøjsliste),),0))=0,"",INDEX(Køretøjsliste,MATCH(0,INDEX(COUNTIF($C$2:C71,Køretøjsliste),),0))),"")</f>
        <v/>
      </c>
      <c r="E72">
        <f>IF(AND(LEN('Køretøjer og Mandskab'!T73)=Betingelser!$D$3,ISNUMBER('Køretøjer og Mandskab'!T73),ISBLANK('Køretøjer og Mandskab'!V73)=FALSE),1,0)</f>
        <v>0</v>
      </c>
      <c r="F72">
        <f>IF(AND(E72=1,ISBLANK('Køretøjer og Mandskab'!AC73)),1,0)</f>
        <v>0</v>
      </c>
      <c r="G72">
        <f>IF(AND(LEN('Køretøjer og Mandskab'!T73)&gt;1,LEN('Køretøjer og Mandskab'!T73)&lt;6,ISTEXT('Køretøjer og Mandskab'!T73),ISBLANK('Køretøjer og Mandskab'!V73)=FALSE),1,0)</f>
        <v>0</v>
      </c>
      <c r="H72">
        <f>IF(AND(G72=1,ISBLANK('Køretøjer og Mandskab'!AC73)),1,0)</f>
        <v>0</v>
      </c>
      <c r="I72">
        <f>IFERROR(IF(AND(SEARCH(Betingelser!$F$3,'Køretøjer og Mandskab'!T73)=1,ISBLANK('Køretøjer og Mandskab'!V73)=FALSE),1,0),0)</f>
        <v>0</v>
      </c>
      <c r="J72">
        <f>IF(AND(I72=1,ISBLANK('Køretøjer og Mandskab'!AC73)),1,0)</f>
        <v>0</v>
      </c>
      <c r="K72">
        <f>IFERROR(IF(AND(SEARCH(Betingelser!$J$3,'Køretøjer og Mandskab'!$T73)=1,ISBLANK('Køretøjer og Mandskab'!$V73)=FALSE),1,0),0)</f>
        <v>0</v>
      </c>
      <c r="L72">
        <f>IF(AND(K72=1,ISBLANK('Køretøjer og Mandskab'!$AC73)),1,0)</f>
        <v>0</v>
      </c>
    </row>
    <row r="73" spans="3:12" x14ac:dyDescent="0.25">
      <c r="C73" t="str">
        <f>IFERROR(IF(INDEX(Køretøjsliste,MATCH(0,INDEX(COUNTIF($C$2:C72,Køretøjsliste),),0))=0,"",INDEX(Køretøjsliste,MATCH(0,INDEX(COUNTIF($C$2:C72,Køretøjsliste),),0))),"")</f>
        <v/>
      </c>
      <c r="E73">
        <f>IF(AND(LEN('Køretøjer og Mandskab'!T74)=Betingelser!$D$3,ISNUMBER('Køretøjer og Mandskab'!T74),ISBLANK('Køretøjer og Mandskab'!V74)=FALSE),1,0)</f>
        <v>0</v>
      </c>
      <c r="F73">
        <f>IF(AND(E73=1,ISBLANK('Køretøjer og Mandskab'!AC74)),1,0)</f>
        <v>0</v>
      </c>
      <c r="G73">
        <f>IF(AND(LEN('Køretøjer og Mandskab'!T74)&gt;1,LEN('Køretøjer og Mandskab'!T74)&lt;6,ISTEXT('Køretøjer og Mandskab'!T74),ISBLANK('Køretøjer og Mandskab'!V74)=FALSE),1,0)</f>
        <v>0</v>
      </c>
      <c r="H73">
        <f>IF(AND(G73=1,ISBLANK('Køretøjer og Mandskab'!AC74)),1,0)</f>
        <v>0</v>
      </c>
      <c r="I73">
        <f>IFERROR(IF(AND(SEARCH(Betingelser!$F$3,'Køretøjer og Mandskab'!T74)=1,ISBLANK('Køretøjer og Mandskab'!V74)=FALSE),1,0),0)</f>
        <v>0</v>
      </c>
      <c r="J73">
        <f>IF(AND(I73=1,ISBLANK('Køretøjer og Mandskab'!AC74)),1,0)</f>
        <v>0</v>
      </c>
      <c r="K73">
        <f>IFERROR(IF(AND(SEARCH(Betingelser!$J$3,'Køretøjer og Mandskab'!$T74)=1,ISBLANK('Køretøjer og Mandskab'!$V74)=FALSE),1,0),0)</f>
        <v>0</v>
      </c>
      <c r="L73">
        <f>IF(AND(K73=1,ISBLANK('Køretøjer og Mandskab'!$AC74)),1,0)</f>
        <v>0</v>
      </c>
    </row>
    <row r="74" spans="3:12" x14ac:dyDescent="0.25">
      <c r="C74" t="str">
        <f>IFERROR(IF(INDEX(Køretøjsliste,MATCH(0,INDEX(COUNTIF($C$2:C73,Køretøjsliste),),0))=0,"",INDEX(Køretøjsliste,MATCH(0,INDEX(COUNTIF($C$2:C73,Køretøjsliste),),0))),"")</f>
        <v/>
      </c>
      <c r="E74">
        <f>IF(AND(LEN('Køretøjer og Mandskab'!T75)=Betingelser!$D$3,ISNUMBER('Køretøjer og Mandskab'!T75),ISBLANK('Køretøjer og Mandskab'!V75)=FALSE),1,0)</f>
        <v>0</v>
      </c>
      <c r="F74">
        <f>IF(AND(E74=1,ISBLANK('Køretøjer og Mandskab'!AC75)),1,0)</f>
        <v>0</v>
      </c>
      <c r="G74">
        <f>IF(AND(LEN('Køretøjer og Mandskab'!T75)&gt;1,LEN('Køretøjer og Mandskab'!T75)&lt;6,ISTEXT('Køretøjer og Mandskab'!T75),ISBLANK('Køretøjer og Mandskab'!V75)=FALSE),1,0)</f>
        <v>0</v>
      </c>
      <c r="H74">
        <f>IF(AND(G74=1,ISBLANK('Køretøjer og Mandskab'!AC75)),1,0)</f>
        <v>0</v>
      </c>
      <c r="I74">
        <f>IFERROR(IF(AND(SEARCH(Betingelser!$F$3,'Køretøjer og Mandskab'!T75)=1,ISBLANK('Køretøjer og Mandskab'!V75)=FALSE),1,0),0)</f>
        <v>0</v>
      </c>
      <c r="J74">
        <f>IF(AND(I74=1,ISBLANK('Køretøjer og Mandskab'!AC75)),1,0)</f>
        <v>0</v>
      </c>
      <c r="K74">
        <f>IFERROR(IF(AND(SEARCH(Betingelser!$J$3,'Køretøjer og Mandskab'!$T75)=1,ISBLANK('Køretøjer og Mandskab'!$V75)=FALSE),1,0),0)</f>
        <v>0</v>
      </c>
      <c r="L74">
        <f>IF(AND(K74=1,ISBLANK('Køretøjer og Mandskab'!$AC75)),1,0)</f>
        <v>0</v>
      </c>
    </row>
    <row r="75" spans="3:12" x14ac:dyDescent="0.25">
      <c r="C75" t="str">
        <f>IFERROR(IF(INDEX(Køretøjsliste,MATCH(0,INDEX(COUNTIF($C$2:C74,Køretøjsliste),),0))=0,"",INDEX(Køretøjsliste,MATCH(0,INDEX(COUNTIF($C$2:C74,Køretøjsliste),),0))),"")</f>
        <v/>
      </c>
      <c r="E75">
        <f>IF(AND(LEN('Køretøjer og Mandskab'!T76)=Betingelser!$D$3,ISNUMBER('Køretøjer og Mandskab'!T76),ISBLANK('Køretøjer og Mandskab'!V76)=FALSE),1,0)</f>
        <v>0</v>
      </c>
      <c r="F75">
        <f>IF(AND(E75=1,ISBLANK('Køretøjer og Mandskab'!AC76)),1,0)</f>
        <v>0</v>
      </c>
      <c r="G75">
        <f>IF(AND(LEN('Køretøjer og Mandskab'!T76)&gt;1,LEN('Køretøjer og Mandskab'!T76)&lt;6,ISTEXT('Køretøjer og Mandskab'!T76),ISBLANK('Køretøjer og Mandskab'!V76)=FALSE),1,0)</f>
        <v>0</v>
      </c>
      <c r="H75">
        <f>IF(AND(G75=1,ISBLANK('Køretøjer og Mandskab'!AC76)),1,0)</f>
        <v>0</v>
      </c>
      <c r="I75">
        <f>IFERROR(IF(AND(SEARCH(Betingelser!$F$3,'Køretøjer og Mandskab'!T76)=1,ISBLANK('Køretøjer og Mandskab'!V76)=FALSE),1,0),0)</f>
        <v>0</v>
      </c>
      <c r="J75">
        <f>IF(AND(I75=1,ISBLANK('Køretøjer og Mandskab'!AC76)),1,0)</f>
        <v>0</v>
      </c>
      <c r="K75">
        <f>IFERROR(IF(AND(SEARCH(Betingelser!$J$3,'Køretøjer og Mandskab'!$T76)=1,ISBLANK('Køretøjer og Mandskab'!$V76)=FALSE),1,0),0)</f>
        <v>0</v>
      </c>
      <c r="L75">
        <f>IF(AND(K75=1,ISBLANK('Køretøjer og Mandskab'!$AC76)),1,0)</f>
        <v>0</v>
      </c>
    </row>
    <row r="76" spans="3:12" x14ac:dyDescent="0.25">
      <c r="C76" t="str">
        <f>IFERROR(IF(INDEX(Køretøjsliste,MATCH(0,INDEX(COUNTIF($C$2:C75,Køretøjsliste),),0))=0,"",INDEX(Køretøjsliste,MATCH(0,INDEX(COUNTIF($C$2:C75,Køretøjsliste),),0))),"")</f>
        <v/>
      </c>
      <c r="E76">
        <f>IF(AND(LEN('Køretøjer og Mandskab'!T77)=Betingelser!$D$3,ISNUMBER('Køretøjer og Mandskab'!T77),ISBLANK('Køretøjer og Mandskab'!V77)=FALSE),1,0)</f>
        <v>0</v>
      </c>
      <c r="F76">
        <f>IF(AND(E76=1,ISBLANK('Køretøjer og Mandskab'!AC77)),1,0)</f>
        <v>0</v>
      </c>
      <c r="G76">
        <f>IF(AND(LEN('Køretøjer og Mandskab'!T77)&gt;1,LEN('Køretøjer og Mandskab'!T77)&lt;6,ISTEXT('Køretøjer og Mandskab'!T77),ISBLANK('Køretøjer og Mandskab'!V77)=FALSE),1,0)</f>
        <v>0</v>
      </c>
      <c r="H76">
        <f>IF(AND(G76=1,ISBLANK('Køretøjer og Mandskab'!AC77)),1,0)</f>
        <v>0</v>
      </c>
      <c r="I76">
        <f>IFERROR(IF(AND(SEARCH(Betingelser!$F$3,'Køretøjer og Mandskab'!T77)=1,ISBLANK('Køretøjer og Mandskab'!V77)=FALSE),1,0),0)</f>
        <v>0</v>
      </c>
      <c r="J76">
        <f>IF(AND(I76=1,ISBLANK('Køretøjer og Mandskab'!AC77)),1,0)</f>
        <v>0</v>
      </c>
      <c r="K76">
        <f>IFERROR(IF(AND(SEARCH(Betingelser!$J$3,'Køretøjer og Mandskab'!$T77)=1,ISBLANK('Køretøjer og Mandskab'!$V77)=FALSE),1,0),0)</f>
        <v>0</v>
      </c>
      <c r="L76">
        <f>IF(AND(K76=1,ISBLANK('Køretøjer og Mandskab'!$AC77)),1,0)</f>
        <v>0</v>
      </c>
    </row>
    <row r="77" spans="3:12" x14ac:dyDescent="0.25">
      <c r="C77" t="str">
        <f>IFERROR(IF(INDEX(Køretøjsliste,MATCH(0,INDEX(COUNTIF($C$2:C76,Køretøjsliste),),0))=0,"",INDEX(Køretøjsliste,MATCH(0,INDEX(COUNTIF($C$2:C76,Køretøjsliste),),0))),"")</f>
        <v/>
      </c>
      <c r="E77">
        <f>IF(AND(LEN('Køretøjer og Mandskab'!T78)=Betingelser!$D$3,ISNUMBER('Køretøjer og Mandskab'!T78),ISBLANK('Køretøjer og Mandskab'!V78)=FALSE),1,0)</f>
        <v>0</v>
      </c>
      <c r="F77">
        <f>IF(AND(E77=1,ISBLANK('Køretøjer og Mandskab'!AC78)),1,0)</f>
        <v>0</v>
      </c>
      <c r="G77">
        <f>IF(AND(LEN('Køretøjer og Mandskab'!T78)&gt;1,LEN('Køretøjer og Mandskab'!T78)&lt;6,ISTEXT('Køretøjer og Mandskab'!T78),ISBLANK('Køretøjer og Mandskab'!V78)=FALSE),1,0)</f>
        <v>0</v>
      </c>
      <c r="H77">
        <f>IF(AND(G77=1,ISBLANK('Køretøjer og Mandskab'!AC78)),1,0)</f>
        <v>0</v>
      </c>
      <c r="I77">
        <f>IFERROR(IF(AND(SEARCH(Betingelser!$F$3,'Køretøjer og Mandskab'!T78)=1,ISBLANK('Køretøjer og Mandskab'!V78)=FALSE),1,0),0)</f>
        <v>0</v>
      </c>
      <c r="J77">
        <f>IF(AND(I77=1,ISBLANK('Køretøjer og Mandskab'!AC78)),1,0)</f>
        <v>0</v>
      </c>
      <c r="K77">
        <f>IFERROR(IF(AND(SEARCH(Betingelser!$J$3,'Køretøjer og Mandskab'!$T78)=1,ISBLANK('Køretøjer og Mandskab'!$V78)=FALSE),1,0),0)</f>
        <v>0</v>
      </c>
      <c r="L77">
        <f>IF(AND(K77=1,ISBLANK('Køretøjer og Mandskab'!$AC78)),1,0)</f>
        <v>0</v>
      </c>
    </row>
    <row r="78" spans="3:12" x14ac:dyDescent="0.25">
      <c r="C78" t="str">
        <f>IFERROR(IF(INDEX(Køretøjsliste,MATCH(0,INDEX(COUNTIF($C$2:C77,Køretøjsliste),),0))=0,"",INDEX(Køretøjsliste,MATCH(0,INDEX(COUNTIF($C$2:C77,Køretøjsliste),),0))),"")</f>
        <v/>
      </c>
      <c r="E78">
        <f>IF(AND(LEN('Køretøjer og Mandskab'!T79)=Betingelser!$D$3,ISNUMBER('Køretøjer og Mandskab'!T79),ISBLANK('Køretøjer og Mandskab'!V79)=FALSE),1,0)</f>
        <v>0</v>
      </c>
      <c r="F78">
        <f>IF(AND(E78=1,ISBLANK('Køretøjer og Mandskab'!AC79)),1,0)</f>
        <v>0</v>
      </c>
      <c r="G78">
        <f>IF(AND(LEN('Køretøjer og Mandskab'!T79)&gt;1,LEN('Køretøjer og Mandskab'!T79)&lt;6,ISTEXT('Køretøjer og Mandskab'!T79),ISBLANK('Køretøjer og Mandskab'!V79)=FALSE),1,0)</f>
        <v>0</v>
      </c>
      <c r="H78">
        <f>IF(AND(G78=1,ISBLANK('Køretøjer og Mandskab'!AC79)),1,0)</f>
        <v>0</v>
      </c>
      <c r="I78">
        <f>IFERROR(IF(AND(SEARCH(Betingelser!$F$3,'Køretøjer og Mandskab'!T79)=1,ISBLANK('Køretøjer og Mandskab'!V79)=FALSE),1,0),0)</f>
        <v>0</v>
      </c>
      <c r="J78">
        <f>IF(AND(I78=1,ISBLANK('Køretøjer og Mandskab'!AC79)),1,0)</f>
        <v>0</v>
      </c>
      <c r="K78">
        <f>IFERROR(IF(AND(SEARCH(Betingelser!$J$3,'Køretøjer og Mandskab'!$T79)=1,ISBLANK('Køretøjer og Mandskab'!$V79)=FALSE),1,0),0)</f>
        <v>0</v>
      </c>
      <c r="L78">
        <f>IF(AND(K78=1,ISBLANK('Køretøjer og Mandskab'!$AC79)),1,0)</f>
        <v>0</v>
      </c>
    </row>
    <row r="79" spans="3:12" x14ac:dyDescent="0.25">
      <c r="C79" t="str">
        <f>IFERROR(IF(INDEX(Køretøjsliste,MATCH(0,INDEX(COUNTIF($C$2:C78,Køretøjsliste),),0))=0,"",INDEX(Køretøjsliste,MATCH(0,INDEX(COUNTIF($C$2:C78,Køretøjsliste),),0))),"")</f>
        <v/>
      </c>
      <c r="E79">
        <f>IF(AND(LEN('Køretøjer og Mandskab'!T80)=Betingelser!$D$3,ISNUMBER('Køretøjer og Mandskab'!T80),ISBLANK('Køretøjer og Mandskab'!V80)=FALSE),1,0)</f>
        <v>0</v>
      </c>
      <c r="F79">
        <f>IF(AND(E79=1,ISBLANK('Køretøjer og Mandskab'!AC80)),1,0)</f>
        <v>0</v>
      </c>
      <c r="G79">
        <f>IF(AND(LEN('Køretøjer og Mandskab'!T80)&gt;1,LEN('Køretøjer og Mandskab'!T80)&lt;6,ISTEXT('Køretøjer og Mandskab'!T80),ISBLANK('Køretøjer og Mandskab'!V80)=FALSE),1,0)</f>
        <v>0</v>
      </c>
      <c r="H79">
        <f>IF(AND(G79=1,ISBLANK('Køretøjer og Mandskab'!AC80)),1,0)</f>
        <v>0</v>
      </c>
      <c r="I79">
        <f>IFERROR(IF(AND(SEARCH(Betingelser!$F$3,'Køretøjer og Mandskab'!T80)=1,ISBLANK('Køretøjer og Mandskab'!V80)=FALSE),1,0),0)</f>
        <v>0</v>
      </c>
      <c r="J79">
        <f>IF(AND(I79=1,ISBLANK('Køretøjer og Mandskab'!AC80)),1,0)</f>
        <v>0</v>
      </c>
      <c r="K79">
        <f>IFERROR(IF(AND(SEARCH(Betingelser!$J$3,'Køretøjer og Mandskab'!$T80)=1,ISBLANK('Køretøjer og Mandskab'!$V80)=FALSE),1,0),0)</f>
        <v>0</v>
      </c>
      <c r="L79">
        <f>IF(AND(K79=1,ISBLANK('Køretøjer og Mandskab'!$AC80)),1,0)</f>
        <v>0</v>
      </c>
    </row>
    <row r="80" spans="3:12" x14ac:dyDescent="0.25">
      <c r="C80" t="str">
        <f>IFERROR(IF(INDEX(Køretøjsliste,MATCH(0,INDEX(COUNTIF($C$2:C79,Køretøjsliste),),0))=0,"",INDEX(Køretøjsliste,MATCH(0,INDEX(COUNTIF($C$2:C79,Køretøjsliste),),0))),"")</f>
        <v/>
      </c>
      <c r="E80">
        <f>IF(AND(LEN('Køretøjer og Mandskab'!T81)=Betingelser!$D$3,ISNUMBER('Køretøjer og Mandskab'!T81),ISBLANK('Køretøjer og Mandskab'!V81)=FALSE),1,0)</f>
        <v>0</v>
      </c>
      <c r="F80">
        <f>IF(AND(E80=1,ISBLANK('Køretøjer og Mandskab'!AC81)),1,0)</f>
        <v>0</v>
      </c>
      <c r="G80">
        <f>IF(AND(LEN('Køretøjer og Mandskab'!T81)&gt;1,LEN('Køretøjer og Mandskab'!T81)&lt;6,ISTEXT('Køretøjer og Mandskab'!T81),ISBLANK('Køretøjer og Mandskab'!V81)=FALSE),1,0)</f>
        <v>0</v>
      </c>
      <c r="H80">
        <f>IF(AND(G80=1,ISBLANK('Køretøjer og Mandskab'!AC81)),1,0)</f>
        <v>0</v>
      </c>
      <c r="I80">
        <f>IFERROR(IF(AND(SEARCH(Betingelser!$F$3,'Køretøjer og Mandskab'!T81)=1,ISBLANK('Køretøjer og Mandskab'!V81)=FALSE),1,0),0)</f>
        <v>0</v>
      </c>
      <c r="J80">
        <f>IF(AND(I80=1,ISBLANK('Køretøjer og Mandskab'!AC81)),1,0)</f>
        <v>0</v>
      </c>
      <c r="K80">
        <f>IFERROR(IF(AND(SEARCH(Betingelser!$J$3,'Køretøjer og Mandskab'!$T81)=1,ISBLANK('Køretøjer og Mandskab'!$V81)=FALSE),1,0),0)</f>
        <v>0</v>
      </c>
      <c r="L80">
        <f>IF(AND(K80=1,ISBLANK('Køretøjer og Mandskab'!$AC81)),1,0)</f>
        <v>0</v>
      </c>
    </row>
    <row r="81" spans="3:12" x14ac:dyDescent="0.25">
      <c r="C81" t="str">
        <f>IFERROR(IF(INDEX(Køretøjsliste,MATCH(0,INDEX(COUNTIF($C$2:C80,Køretøjsliste),),0))=0,"",INDEX(Køretøjsliste,MATCH(0,INDEX(COUNTIF($C$2:C80,Køretøjsliste),),0))),"")</f>
        <v/>
      </c>
      <c r="E81">
        <f>IF(AND(LEN('Køretøjer og Mandskab'!T82)=Betingelser!$D$3,ISNUMBER('Køretøjer og Mandskab'!T82),ISBLANK('Køretøjer og Mandskab'!V82)=FALSE),1,0)</f>
        <v>0</v>
      </c>
      <c r="F81">
        <f>IF(AND(E81=1,ISBLANK('Køretøjer og Mandskab'!AC82)),1,0)</f>
        <v>0</v>
      </c>
      <c r="G81">
        <f>IF(AND(LEN('Køretøjer og Mandskab'!T82)&gt;1,LEN('Køretøjer og Mandskab'!T82)&lt;6,ISTEXT('Køretøjer og Mandskab'!T82),ISBLANK('Køretøjer og Mandskab'!V82)=FALSE),1,0)</f>
        <v>0</v>
      </c>
      <c r="H81">
        <f>IF(AND(G81=1,ISBLANK('Køretøjer og Mandskab'!AC82)),1,0)</f>
        <v>0</v>
      </c>
      <c r="I81">
        <f>IFERROR(IF(AND(SEARCH(Betingelser!$F$3,'Køretøjer og Mandskab'!T82)=1,ISBLANK('Køretøjer og Mandskab'!V82)=FALSE),1,0),0)</f>
        <v>0</v>
      </c>
      <c r="J81">
        <f>IF(AND(I81=1,ISBLANK('Køretøjer og Mandskab'!AC82)),1,0)</f>
        <v>0</v>
      </c>
      <c r="K81">
        <f>IFERROR(IF(AND(SEARCH(Betingelser!$J$3,'Køretøjer og Mandskab'!$T82)=1,ISBLANK('Køretøjer og Mandskab'!$V82)=FALSE),1,0),0)</f>
        <v>0</v>
      </c>
      <c r="L81">
        <f>IF(AND(K81=1,ISBLANK('Køretøjer og Mandskab'!$AC82)),1,0)</f>
        <v>0</v>
      </c>
    </row>
    <row r="82" spans="3:12" x14ac:dyDescent="0.25">
      <c r="C82" t="str">
        <f>IFERROR(IF(INDEX(Køretøjsliste,MATCH(0,INDEX(COUNTIF($C$2:C81,Køretøjsliste),),0))=0,"",INDEX(Køretøjsliste,MATCH(0,INDEX(COUNTIF($C$2:C81,Køretøjsliste),),0))),"")</f>
        <v/>
      </c>
      <c r="E82">
        <f>IF(AND(LEN('Køretøjer og Mandskab'!T83)=Betingelser!$D$3,ISNUMBER('Køretøjer og Mandskab'!T83),ISBLANK('Køretøjer og Mandskab'!V83)=FALSE),1,0)</f>
        <v>0</v>
      </c>
      <c r="F82">
        <f>IF(AND(E82=1,ISBLANK('Køretøjer og Mandskab'!AC83)),1,0)</f>
        <v>0</v>
      </c>
      <c r="G82">
        <f>IF(AND(LEN('Køretøjer og Mandskab'!T83)&gt;1,LEN('Køretøjer og Mandskab'!T83)&lt;6,ISTEXT('Køretøjer og Mandskab'!T83),ISBLANK('Køretøjer og Mandskab'!V83)=FALSE),1,0)</f>
        <v>0</v>
      </c>
      <c r="H82">
        <f>IF(AND(G82=1,ISBLANK('Køretøjer og Mandskab'!AC83)),1,0)</f>
        <v>0</v>
      </c>
      <c r="I82">
        <f>IFERROR(IF(AND(SEARCH(Betingelser!$F$3,'Køretøjer og Mandskab'!T83)=1,ISBLANK('Køretøjer og Mandskab'!V83)=FALSE),1,0),0)</f>
        <v>0</v>
      </c>
      <c r="J82">
        <f>IF(AND(I82=1,ISBLANK('Køretøjer og Mandskab'!AC83)),1,0)</f>
        <v>0</v>
      </c>
      <c r="K82">
        <f>IFERROR(IF(AND(SEARCH(Betingelser!$J$3,'Køretøjer og Mandskab'!$T83)=1,ISBLANK('Køretøjer og Mandskab'!$V83)=FALSE),1,0),0)</f>
        <v>0</v>
      </c>
      <c r="L82">
        <f>IF(AND(K82=1,ISBLANK('Køretøjer og Mandskab'!$AC83)),1,0)</f>
        <v>0</v>
      </c>
    </row>
    <row r="83" spans="3:12" x14ac:dyDescent="0.25">
      <c r="C83" t="str">
        <f>IFERROR(IF(INDEX(Køretøjsliste,MATCH(0,INDEX(COUNTIF($C$2:C82,Køretøjsliste),),0))=0,"",INDEX(Køretøjsliste,MATCH(0,INDEX(COUNTIF($C$2:C82,Køretøjsliste),),0))),"")</f>
        <v/>
      </c>
      <c r="E83">
        <f>IF(AND(LEN('Køretøjer og Mandskab'!T84)=Betingelser!$D$3,ISNUMBER('Køretøjer og Mandskab'!T84),ISBLANK('Køretøjer og Mandskab'!V84)=FALSE),1,0)</f>
        <v>0</v>
      </c>
      <c r="F83">
        <f>IF(AND(E83=1,ISBLANK('Køretøjer og Mandskab'!AC84)),1,0)</f>
        <v>0</v>
      </c>
      <c r="G83">
        <f>IF(AND(LEN('Køretøjer og Mandskab'!T84)&gt;1,LEN('Køretøjer og Mandskab'!T84)&lt;6,ISTEXT('Køretøjer og Mandskab'!T84),ISBLANK('Køretøjer og Mandskab'!V84)=FALSE),1,0)</f>
        <v>0</v>
      </c>
      <c r="H83">
        <f>IF(AND(G83=1,ISBLANK('Køretøjer og Mandskab'!AC84)),1,0)</f>
        <v>0</v>
      </c>
      <c r="I83">
        <f>IFERROR(IF(AND(SEARCH(Betingelser!$F$3,'Køretøjer og Mandskab'!T84)=1,ISBLANK('Køretøjer og Mandskab'!V84)=FALSE),1,0),0)</f>
        <v>0</v>
      </c>
      <c r="J83">
        <f>IF(AND(I83=1,ISBLANK('Køretøjer og Mandskab'!AC84)),1,0)</f>
        <v>0</v>
      </c>
      <c r="K83">
        <f>IFERROR(IF(AND(SEARCH(Betingelser!$J$3,'Køretøjer og Mandskab'!$T84)=1,ISBLANK('Køretøjer og Mandskab'!$V84)=FALSE),1,0),0)</f>
        <v>0</v>
      </c>
      <c r="L83">
        <f>IF(AND(K83=1,ISBLANK('Køretøjer og Mandskab'!$AC84)),1,0)</f>
        <v>0</v>
      </c>
    </row>
    <row r="84" spans="3:12" x14ac:dyDescent="0.25">
      <c r="C84" t="str">
        <f>IFERROR(IF(INDEX(Køretøjsliste,MATCH(0,INDEX(COUNTIF($C$2:C83,Køretøjsliste),),0))=0,"",INDEX(Køretøjsliste,MATCH(0,INDEX(COUNTIF($C$2:C83,Køretøjsliste),),0))),"")</f>
        <v/>
      </c>
      <c r="E84">
        <f>IF(AND(LEN('Køretøjer og Mandskab'!T85)=Betingelser!$D$3,ISNUMBER('Køretøjer og Mandskab'!T85),ISBLANK('Køretøjer og Mandskab'!V85)=FALSE),1,0)</f>
        <v>0</v>
      </c>
      <c r="F84">
        <f>IF(AND(E84=1,ISBLANK('Køretøjer og Mandskab'!AC85)),1,0)</f>
        <v>0</v>
      </c>
      <c r="G84">
        <f>IF(AND(LEN('Køretøjer og Mandskab'!T85)&gt;1,LEN('Køretøjer og Mandskab'!T85)&lt;6,ISTEXT('Køretøjer og Mandskab'!T85),ISBLANK('Køretøjer og Mandskab'!V85)=FALSE),1,0)</f>
        <v>0</v>
      </c>
      <c r="H84">
        <f>IF(AND(G84=1,ISBLANK('Køretøjer og Mandskab'!AC85)),1,0)</f>
        <v>0</v>
      </c>
      <c r="I84">
        <f>IFERROR(IF(AND(SEARCH(Betingelser!$F$3,'Køretøjer og Mandskab'!T85)=1,ISBLANK('Køretøjer og Mandskab'!V85)=FALSE),1,0),0)</f>
        <v>0</v>
      </c>
      <c r="J84">
        <f>IF(AND(I84=1,ISBLANK('Køretøjer og Mandskab'!AC85)),1,0)</f>
        <v>0</v>
      </c>
      <c r="K84">
        <f>IFERROR(IF(AND(SEARCH(Betingelser!$J$3,'Køretøjer og Mandskab'!$T85)=1,ISBLANK('Køretøjer og Mandskab'!$V85)=FALSE),1,0),0)</f>
        <v>0</v>
      </c>
      <c r="L84">
        <f>IF(AND(K84=1,ISBLANK('Køretøjer og Mandskab'!$AC85)),1,0)</f>
        <v>0</v>
      </c>
    </row>
    <row r="85" spans="3:12" x14ac:dyDescent="0.25">
      <c r="C85" t="str">
        <f>IFERROR(IF(INDEX(Køretøjsliste,MATCH(0,INDEX(COUNTIF($C$2:C84,Køretøjsliste),),0))=0,"",INDEX(Køretøjsliste,MATCH(0,INDEX(COUNTIF($C$2:C84,Køretøjsliste),),0))),"")</f>
        <v/>
      </c>
      <c r="E85">
        <f>IF(AND(LEN('Køretøjer og Mandskab'!T86)=Betingelser!$D$3,ISNUMBER('Køretøjer og Mandskab'!T86),ISBLANK('Køretøjer og Mandskab'!V86)=FALSE),1,0)</f>
        <v>0</v>
      </c>
      <c r="F85">
        <f>IF(AND(E85=1,ISBLANK('Køretøjer og Mandskab'!AC86)),1,0)</f>
        <v>0</v>
      </c>
      <c r="G85">
        <f>IF(AND(LEN('Køretøjer og Mandskab'!T86)&gt;1,LEN('Køretøjer og Mandskab'!T86)&lt;6,ISTEXT('Køretøjer og Mandskab'!T86),ISBLANK('Køretøjer og Mandskab'!V86)=FALSE),1,0)</f>
        <v>0</v>
      </c>
      <c r="H85">
        <f>IF(AND(G85=1,ISBLANK('Køretøjer og Mandskab'!AC86)),1,0)</f>
        <v>0</v>
      </c>
      <c r="I85">
        <f>IFERROR(IF(AND(SEARCH(Betingelser!$F$3,'Køretøjer og Mandskab'!T86)=1,ISBLANK('Køretøjer og Mandskab'!V86)=FALSE),1,0),0)</f>
        <v>0</v>
      </c>
      <c r="J85">
        <f>IF(AND(I85=1,ISBLANK('Køretøjer og Mandskab'!AC86)),1,0)</f>
        <v>0</v>
      </c>
      <c r="K85">
        <f>IFERROR(IF(AND(SEARCH(Betingelser!$J$3,'Køretøjer og Mandskab'!$T86)=1,ISBLANK('Køretøjer og Mandskab'!$V86)=FALSE),1,0),0)</f>
        <v>0</v>
      </c>
      <c r="L85">
        <f>IF(AND(K85=1,ISBLANK('Køretøjer og Mandskab'!$AC86)),1,0)</f>
        <v>0</v>
      </c>
    </row>
    <row r="86" spans="3:12" x14ac:dyDescent="0.25">
      <c r="C86" t="str">
        <f>IFERROR(IF(INDEX(Køretøjsliste,MATCH(0,INDEX(COUNTIF($C$2:C85,Køretøjsliste),),0))=0,"",INDEX(Køretøjsliste,MATCH(0,INDEX(COUNTIF($C$2:C85,Køretøjsliste),),0))),"")</f>
        <v/>
      </c>
      <c r="E86">
        <f>IF(AND(LEN('Køretøjer og Mandskab'!T87)=Betingelser!$D$3,ISNUMBER('Køretøjer og Mandskab'!T87),ISBLANK('Køretøjer og Mandskab'!V87)=FALSE),1,0)</f>
        <v>0</v>
      </c>
      <c r="F86">
        <f>IF(AND(E86=1,ISBLANK('Køretøjer og Mandskab'!AC87)),1,0)</f>
        <v>0</v>
      </c>
      <c r="G86">
        <f>IF(AND(LEN('Køretøjer og Mandskab'!T87)&gt;1,LEN('Køretøjer og Mandskab'!T87)&lt;6,ISTEXT('Køretøjer og Mandskab'!T87),ISBLANK('Køretøjer og Mandskab'!V87)=FALSE),1,0)</f>
        <v>0</v>
      </c>
      <c r="H86">
        <f>IF(AND(G86=1,ISBLANK('Køretøjer og Mandskab'!AC87)),1,0)</f>
        <v>0</v>
      </c>
      <c r="I86">
        <f>IFERROR(IF(AND(SEARCH(Betingelser!$F$3,'Køretøjer og Mandskab'!T87)=1,ISBLANK('Køretøjer og Mandskab'!V87)=FALSE),1,0),0)</f>
        <v>0</v>
      </c>
      <c r="J86">
        <f>IF(AND(I86=1,ISBLANK('Køretøjer og Mandskab'!AC87)),1,0)</f>
        <v>0</v>
      </c>
      <c r="K86">
        <f>IFERROR(IF(AND(SEARCH(Betingelser!$J$3,'Køretøjer og Mandskab'!$T87)=1,ISBLANK('Køretøjer og Mandskab'!$V87)=FALSE),1,0),0)</f>
        <v>0</v>
      </c>
      <c r="L86">
        <f>IF(AND(K86=1,ISBLANK('Køretøjer og Mandskab'!$AC87)),1,0)</f>
        <v>0</v>
      </c>
    </row>
    <row r="87" spans="3:12" x14ac:dyDescent="0.25">
      <c r="C87" t="str">
        <f>IFERROR(IF(INDEX(Køretøjsliste,MATCH(0,INDEX(COUNTIF($C$2:C86,Køretøjsliste),),0))=0,"",INDEX(Køretøjsliste,MATCH(0,INDEX(COUNTIF($C$2:C86,Køretøjsliste),),0))),"")</f>
        <v/>
      </c>
      <c r="E87">
        <f>IF(AND(LEN('Køretøjer og Mandskab'!T88)=Betingelser!$D$3,ISNUMBER('Køretøjer og Mandskab'!T88),ISBLANK('Køretøjer og Mandskab'!V88)=FALSE),1,0)</f>
        <v>0</v>
      </c>
      <c r="F87">
        <f>IF(AND(E87=1,ISBLANK('Køretøjer og Mandskab'!AC88)),1,0)</f>
        <v>0</v>
      </c>
      <c r="G87">
        <f>IF(AND(LEN('Køretøjer og Mandskab'!T88)&gt;1,LEN('Køretøjer og Mandskab'!T88)&lt;6,ISTEXT('Køretøjer og Mandskab'!T88),ISBLANK('Køretøjer og Mandskab'!V88)=FALSE),1,0)</f>
        <v>0</v>
      </c>
      <c r="H87">
        <f>IF(AND(G87=1,ISBLANK('Køretøjer og Mandskab'!AC88)),1,0)</f>
        <v>0</v>
      </c>
      <c r="I87">
        <f>IFERROR(IF(AND(SEARCH(Betingelser!$F$3,'Køretøjer og Mandskab'!T88)=1,ISBLANK('Køretøjer og Mandskab'!V88)=FALSE),1,0),0)</f>
        <v>0</v>
      </c>
      <c r="J87">
        <f>IF(AND(I87=1,ISBLANK('Køretøjer og Mandskab'!AC88)),1,0)</f>
        <v>0</v>
      </c>
      <c r="K87">
        <f>IFERROR(IF(AND(SEARCH(Betingelser!$J$3,'Køretøjer og Mandskab'!$T88)=1,ISBLANK('Køretøjer og Mandskab'!$V88)=FALSE),1,0),0)</f>
        <v>0</v>
      </c>
      <c r="L87">
        <f>IF(AND(K87=1,ISBLANK('Køretøjer og Mandskab'!$AC88)),1,0)</f>
        <v>0</v>
      </c>
    </row>
    <row r="88" spans="3:12" x14ac:dyDescent="0.25">
      <c r="C88" t="str">
        <f>IFERROR(IF(INDEX(Køretøjsliste,MATCH(0,INDEX(COUNTIF($C$2:C87,Køretøjsliste),),0))=0,"",INDEX(Køretøjsliste,MATCH(0,INDEX(COUNTIF($C$2:C87,Køretøjsliste),),0))),"")</f>
        <v/>
      </c>
      <c r="E88">
        <f>IF(AND(LEN('Køretøjer og Mandskab'!T89)=Betingelser!$D$3,ISNUMBER('Køretøjer og Mandskab'!T89),ISBLANK('Køretøjer og Mandskab'!V89)=FALSE),1,0)</f>
        <v>0</v>
      </c>
      <c r="F88">
        <f>IF(AND(E88=1,ISBLANK('Køretøjer og Mandskab'!AC89)),1,0)</f>
        <v>0</v>
      </c>
      <c r="G88">
        <f>IF(AND(LEN('Køretøjer og Mandskab'!T89)&gt;1,LEN('Køretøjer og Mandskab'!T89)&lt;6,ISTEXT('Køretøjer og Mandskab'!T89),ISBLANK('Køretøjer og Mandskab'!V89)=FALSE),1,0)</f>
        <v>0</v>
      </c>
      <c r="H88">
        <f>IF(AND(G88=1,ISBLANK('Køretøjer og Mandskab'!AC89)),1,0)</f>
        <v>0</v>
      </c>
      <c r="I88">
        <f>IFERROR(IF(AND(SEARCH(Betingelser!$F$3,'Køretøjer og Mandskab'!T89)=1,ISBLANK('Køretøjer og Mandskab'!V89)=FALSE),1,0),0)</f>
        <v>0</v>
      </c>
      <c r="J88">
        <f>IF(AND(I88=1,ISBLANK('Køretøjer og Mandskab'!AC89)),1,0)</f>
        <v>0</v>
      </c>
      <c r="K88">
        <f>IFERROR(IF(AND(SEARCH(Betingelser!$J$3,'Køretøjer og Mandskab'!$T89)=1,ISBLANK('Køretøjer og Mandskab'!$V89)=FALSE),1,0),0)</f>
        <v>0</v>
      </c>
      <c r="L88">
        <f>IF(AND(K88=1,ISBLANK('Køretøjer og Mandskab'!$AC89)),1,0)</f>
        <v>0</v>
      </c>
    </row>
    <row r="89" spans="3:12" x14ac:dyDescent="0.25">
      <c r="C89" t="str">
        <f>IFERROR(IF(INDEX(Køretøjsliste,MATCH(0,INDEX(COUNTIF($C$2:C88,Køretøjsliste),),0))=0,"",INDEX(Køretøjsliste,MATCH(0,INDEX(COUNTIF($C$2:C88,Køretøjsliste),),0))),"")</f>
        <v/>
      </c>
      <c r="E89">
        <f>IF(AND(LEN('Køretøjer og Mandskab'!T90)=Betingelser!$D$3,ISNUMBER('Køretøjer og Mandskab'!T90),ISBLANK('Køretøjer og Mandskab'!V90)=FALSE),1,0)</f>
        <v>0</v>
      </c>
      <c r="F89">
        <f>IF(AND(E89=1,ISBLANK('Køretøjer og Mandskab'!AC90)),1,0)</f>
        <v>0</v>
      </c>
      <c r="G89">
        <f>IF(AND(LEN('Køretøjer og Mandskab'!T90)&gt;1,LEN('Køretøjer og Mandskab'!T90)&lt;6,ISTEXT('Køretøjer og Mandskab'!T90),ISBLANK('Køretøjer og Mandskab'!V90)=FALSE),1,0)</f>
        <v>0</v>
      </c>
      <c r="H89">
        <f>IF(AND(G89=1,ISBLANK('Køretøjer og Mandskab'!AC90)),1,0)</f>
        <v>0</v>
      </c>
      <c r="I89">
        <f>IFERROR(IF(AND(SEARCH(Betingelser!$F$3,'Køretøjer og Mandskab'!T90)=1,ISBLANK('Køretøjer og Mandskab'!V90)=FALSE),1,0),0)</f>
        <v>0</v>
      </c>
      <c r="J89">
        <f>IF(AND(I89=1,ISBLANK('Køretøjer og Mandskab'!AC90)),1,0)</f>
        <v>0</v>
      </c>
      <c r="K89">
        <f>IFERROR(IF(AND(SEARCH(Betingelser!$J$3,'Køretøjer og Mandskab'!$T90)=1,ISBLANK('Køretøjer og Mandskab'!$V90)=FALSE),1,0),0)</f>
        <v>0</v>
      </c>
      <c r="L89">
        <f>IF(AND(K89=1,ISBLANK('Køretøjer og Mandskab'!$AC90)),1,0)</f>
        <v>0</v>
      </c>
    </row>
    <row r="90" spans="3:12" x14ac:dyDescent="0.25">
      <c r="C90" t="str">
        <f>IFERROR(IF(INDEX(Køretøjsliste,MATCH(0,INDEX(COUNTIF($C$2:C89,Køretøjsliste),),0))=0,"",INDEX(Køretøjsliste,MATCH(0,INDEX(COUNTIF($C$2:C89,Køretøjsliste),),0))),"")</f>
        <v/>
      </c>
      <c r="E90">
        <f>IF(AND(LEN('Køretøjer og Mandskab'!T91)=Betingelser!$D$3,ISNUMBER('Køretøjer og Mandskab'!T91),ISBLANK('Køretøjer og Mandskab'!V91)=FALSE),1,0)</f>
        <v>0</v>
      </c>
      <c r="F90">
        <f>IF(AND(E90=1,ISBLANK('Køretøjer og Mandskab'!AC91)),1,0)</f>
        <v>0</v>
      </c>
      <c r="G90">
        <f>IF(AND(LEN('Køretøjer og Mandskab'!T91)&gt;1,LEN('Køretøjer og Mandskab'!T91)&lt;6,ISTEXT('Køretøjer og Mandskab'!T91),ISBLANK('Køretøjer og Mandskab'!V91)=FALSE),1,0)</f>
        <v>0</v>
      </c>
      <c r="H90">
        <f>IF(AND(G90=1,ISBLANK('Køretøjer og Mandskab'!AC91)),1,0)</f>
        <v>0</v>
      </c>
      <c r="I90">
        <f>IFERROR(IF(AND(SEARCH(Betingelser!$F$3,'Køretøjer og Mandskab'!T91)=1,ISBLANK('Køretøjer og Mandskab'!V91)=FALSE),1,0),0)</f>
        <v>0</v>
      </c>
      <c r="J90">
        <f>IF(AND(I90=1,ISBLANK('Køretøjer og Mandskab'!AC91)),1,0)</f>
        <v>0</v>
      </c>
      <c r="K90">
        <f>IFERROR(IF(AND(SEARCH(Betingelser!$J$3,'Køretøjer og Mandskab'!$T91)=1,ISBLANK('Køretøjer og Mandskab'!$V91)=FALSE),1,0),0)</f>
        <v>0</v>
      </c>
      <c r="L90">
        <f>IF(AND(K90=1,ISBLANK('Køretøjer og Mandskab'!$AC91)),1,0)</f>
        <v>0</v>
      </c>
    </row>
    <row r="91" spans="3:12" x14ac:dyDescent="0.25">
      <c r="C91" t="str">
        <f>IFERROR(IF(INDEX(Køretøjsliste,MATCH(0,INDEX(COUNTIF($C$2:C90,Køretøjsliste),),0))=0,"",INDEX(Køretøjsliste,MATCH(0,INDEX(COUNTIF($C$2:C90,Køretøjsliste),),0))),"")</f>
        <v/>
      </c>
      <c r="E91">
        <f>IF(AND(LEN('Køretøjer og Mandskab'!T92)=Betingelser!$D$3,ISNUMBER('Køretøjer og Mandskab'!T92),ISBLANK('Køretøjer og Mandskab'!V92)=FALSE),1,0)</f>
        <v>0</v>
      </c>
      <c r="F91">
        <f>IF(AND(E91=1,ISBLANK('Køretøjer og Mandskab'!AC92)),1,0)</f>
        <v>0</v>
      </c>
      <c r="G91">
        <f>IF(AND(LEN('Køretøjer og Mandskab'!T92)&gt;1,LEN('Køretøjer og Mandskab'!T92)&lt;6,ISTEXT('Køretøjer og Mandskab'!T92),ISBLANK('Køretøjer og Mandskab'!V92)=FALSE),1,0)</f>
        <v>0</v>
      </c>
      <c r="H91">
        <f>IF(AND(G91=1,ISBLANK('Køretøjer og Mandskab'!AC92)),1,0)</f>
        <v>0</v>
      </c>
      <c r="I91">
        <f>IFERROR(IF(AND(SEARCH(Betingelser!$F$3,'Køretøjer og Mandskab'!T92)=1,ISBLANK('Køretøjer og Mandskab'!V92)=FALSE),1,0),0)</f>
        <v>0</v>
      </c>
      <c r="J91">
        <f>IF(AND(I91=1,ISBLANK('Køretøjer og Mandskab'!AC92)),1,0)</f>
        <v>0</v>
      </c>
      <c r="K91">
        <f>IFERROR(IF(AND(SEARCH(Betingelser!$J$3,'Køretøjer og Mandskab'!$T92)=1,ISBLANK('Køretøjer og Mandskab'!$V92)=FALSE),1,0),0)</f>
        <v>0</v>
      </c>
      <c r="L91">
        <f>IF(AND(K91=1,ISBLANK('Køretøjer og Mandskab'!$AC92)),1,0)</f>
        <v>0</v>
      </c>
    </row>
    <row r="92" spans="3:12" x14ac:dyDescent="0.25">
      <c r="C92" t="str">
        <f>IFERROR(IF(INDEX(Køretøjsliste,MATCH(0,INDEX(COUNTIF($C$2:C91,Køretøjsliste),),0))=0,"",INDEX(Køretøjsliste,MATCH(0,INDEX(COUNTIF($C$2:C91,Køretøjsliste),),0))),"")</f>
        <v/>
      </c>
      <c r="E92">
        <f>IF(AND(LEN('Køretøjer og Mandskab'!T93)=Betingelser!$D$3,ISNUMBER('Køretøjer og Mandskab'!T93),ISBLANK('Køretøjer og Mandskab'!V93)=FALSE),1,0)</f>
        <v>0</v>
      </c>
      <c r="F92">
        <f>IF(AND(E92=1,ISBLANK('Køretøjer og Mandskab'!AC93)),1,0)</f>
        <v>0</v>
      </c>
      <c r="G92">
        <f>IF(AND(LEN('Køretøjer og Mandskab'!T93)&gt;1,LEN('Køretøjer og Mandskab'!T93)&lt;6,ISTEXT('Køretøjer og Mandskab'!T93),ISBLANK('Køretøjer og Mandskab'!V93)=FALSE),1,0)</f>
        <v>0</v>
      </c>
      <c r="H92">
        <f>IF(AND(G92=1,ISBLANK('Køretøjer og Mandskab'!AC93)),1,0)</f>
        <v>0</v>
      </c>
      <c r="I92">
        <f>IFERROR(IF(AND(SEARCH(Betingelser!$F$3,'Køretøjer og Mandskab'!T93)=1,ISBLANK('Køretøjer og Mandskab'!V93)=FALSE),1,0),0)</f>
        <v>0</v>
      </c>
      <c r="J92">
        <f>IF(AND(I92=1,ISBLANK('Køretøjer og Mandskab'!AC93)),1,0)</f>
        <v>0</v>
      </c>
      <c r="K92">
        <f>IFERROR(IF(AND(SEARCH(Betingelser!$J$3,'Køretøjer og Mandskab'!$T93)=1,ISBLANK('Køretøjer og Mandskab'!$V93)=FALSE),1,0),0)</f>
        <v>0</v>
      </c>
      <c r="L92">
        <f>IF(AND(K92=1,ISBLANK('Køretøjer og Mandskab'!$AC93)),1,0)</f>
        <v>0</v>
      </c>
    </row>
    <row r="93" spans="3:12" x14ac:dyDescent="0.25">
      <c r="C93" t="str">
        <f>IFERROR(IF(INDEX(Køretøjsliste,MATCH(0,INDEX(COUNTIF($C$2:C92,Køretøjsliste),),0))=0,"",INDEX(Køretøjsliste,MATCH(0,INDEX(COUNTIF($C$2:C92,Køretøjsliste),),0))),"")</f>
        <v/>
      </c>
      <c r="E93">
        <f>IF(AND(LEN('Køretøjer og Mandskab'!T94)=Betingelser!$D$3,ISNUMBER('Køretøjer og Mandskab'!T94),ISBLANK('Køretøjer og Mandskab'!V94)=FALSE),1,0)</f>
        <v>0</v>
      </c>
      <c r="F93">
        <f>IF(AND(E93=1,ISBLANK('Køretøjer og Mandskab'!AC94)),1,0)</f>
        <v>0</v>
      </c>
      <c r="G93">
        <f>IF(AND(LEN('Køretøjer og Mandskab'!T94)&gt;1,LEN('Køretøjer og Mandskab'!T94)&lt;6,ISTEXT('Køretøjer og Mandskab'!T94),ISBLANK('Køretøjer og Mandskab'!V94)=FALSE),1,0)</f>
        <v>0</v>
      </c>
      <c r="H93">
        <f>IF(AND(G93=1,ISBLANK('Køretøjer og Mandskab'!AC94)),1,0)</f>
        <v>0</v>
      </c>
      <c r="I93">
        <f>IFERROR(IF(AND(SEARCH(Betingelser!$F$3,'Køretøjer og Mandskab'!T94)=1,ISBLANK('Køretøjer og Mandskab'!V94)=FALSE),1,0),0)</f>
        <v>0</v>
      </c>
      <c r="J93">
        <f>IF(AND(I93=1,ISBLANK('Køretøjer og Mandskab'!AC94)),1,0)</f>
        <v>0</v>
      </c>
      <c r="K93">
        <f>IFERROR(IF(AND(SEARCH(Betingelser!$J$3,'Køretøjer og Mandskab'!$T94)=1,ISBLANK('Køretøjer og Mandskab'!$V94)=FALSE),1,0),0)</f>
        <v>0</v>
      </c>
      <c r="L93">
        <f>IF(AND(K93=1,ISBLANK('Køretøjer og Mandskab'!$AC94)),1,0)</f>
        <v>0</v>
      </c>
    </row>
    <row r="94" spans="3:12" x14ac:dyDescent="0.25">
      <c r="C94" t="str">
        <f>IFERROR(IF(INDEX(Køretøjsliste,MATCH(0,INDEX(COUNTIF($C$2:C93,Køretøjsliste),),0))=0,"",INDEX(Køretøjsliste,MATCH(0,INDEX(COUNTIF($C$2:C93,Køretøjsliste),),0))),"")</f>
        <v/>
      </c>
      <c r="E94">
        <f>IF(AND(LEN('Køretøjer og Mandskab'!T95)=Betingelser!$D$3,ISNUMBER('Køretøjer og Mandskab'!T95),ISBLANK('Køretøjer og Mandskab'!V95)=FALSE),1,0)</f>
        <v>0</v>
      </c>
      <c r="F94">
        <f>IF(AND(E94=1,ISBLANK('Køretøjer og Mandskab'!AC95)),1,0)</f>
        <v>0</v>
      </c>
      <c r="G94">
        <f>IF(AND(LEN('Køretøjer og Mandskab'!T95)&gt;1,LEN('Køretøjer og Mandskab'!T95)&lt;6,ISTEXT('Køretøjer og Mandskab'!T95),ISBLANK('Køretøjer og Mandskab'!V95)=FALSE),1,0)</f>
        <v>0</v>
      </c>
      <c r="H94">
        <f>IF(AND(G94=1,ISBLANK('Køretøjer og Mandskab'!AC95)),1,0)</f>
        <v>0</v>
      </c>
      <c r="I94">
        <f>IFERROR(IF(AND(SEARCH(Betingelser!$F$3,'Køretøjer og Mandskab'!T95)=1,ISBLANK('Køretøjer og Mandskab'!V95)=FALSE),1,0),0)</f>
        <v>0</v>
      </c>
      <c r="J94">
        <f>IF(AND(I94=1,ISBLANK('Køretøjer og Mandskab'!AC95)),1,0)</f>
        <v>0</v>
      </c>
      <c r="K94">
        <f>IFERROR(IF(AND(SEARCH(Betingelser!$J$3,'Køretøjer og Mandskab'!$T95)=1,ISBLANK('Køretøjer og Mandskab'!$V95)=FALSE),1,0),0)</f>
        <v>0</v>
      </c>
      <c r="L94">
        <f>IF(AND(K94=1,ISBLANK('Køretøjer og Mandskab'!$AC95)),1,0)</f>
        <v>0</v>
      </c>
    </row>
    <row r="95" spans="3:12" x14ac:dyDescent="0.25">
      <c r="C95" t="str">
        <f>IFERROR(IF(INDEX(Køretøjsliste,MATCH(0,INDEX(COUNTIF($C$2:C94,Køretøjsliste),),0))=0,"",INDEX(Køretøjsliste,MATCH(0,INDEX(COUNTIF($C$2:C94,Køretøjsliste),),0))),"")</f>
        <v/>
      </c>
      <c r="E95">
        <f>IF(AND(LEN('Køretøjer og Mandskab'!T96)=Betingelser!$D$3,ISNUMBER('Køretøjer og Mandskab'!T96),ISBLANK('Køretøjer og Mandskab'!V96)=FALSE),1,0)</f>
        <v>0</v>
      </c>
      <c r="F95">
        <f>IF(AND(E95=1,ISBLANK('Køretøjer og Mandskab'!AC96)),1,0)</f>
        <v>0</v>
      </c>
      <c r="G95">
        <f>IF(AND(LEN('Køretøjer og Mandskab'!T96)&gt;1,LEN('Køretøjer og Mandskab'!T96)&lt;6,ISTEXT('Køretøjer og Mandskab'!T96),ISBLANK('Køretøjer og Mandskab'!V96)=FALSE),1,0)</f>
        <v>0</v>
      </c>
      <c r="H95">
        <f>IF(AND(G95=1,ISBLANK('Køretøjer og Mandskab'!AC96)),1,0)</f>
        <v>0</v>
      </c>
      <c r="I95">
        <f>IFERROR(IF(AND(SEARCH(Betingelser!$F$3,'Køretøjer og Mandskab'!T96)=1,ISBLANK('Køretøjer og Mandskab'!V96)=FALSE),1,0),0)</f>
        <v>0</v>
      </c>
      <c r="J95">
        <f>IF(AND(I95=1,ISBLANK('Køretøjer og Mandskab'!AC96)),1,0)</f>
        <v>0</v>
      </c>
      <c r="K95">
        <f>IFERROR(IF(AND(SEARCH(Betingelser!$J$3,'Køretøjer og Mandskab'!$T96)=1,ISBLANK('Køretøjer og Mandskab'!$V96)=FALSE),1,0),0)</f>
        <v>0</v>
      </c>
      <c r="L95">
        <f>IF(AND(K95=1,ISBLANK('Køretøjer og Mandskab'!$AC96)),1,0)</f>
        <v>0</v>
      </c>
    </row>
    <row r="96" spans="3:12" x14ac:dyDescent="0.25">
      <c r="C96" t="str">
        <f>IFERROR(IF(INDEX(Køretøjsliste,MATCH(0,INDEX(COUNTIF($C$2:C95,Køretøjsliste),),0))=0,"",INDEX(Køretøjsliste,MATCH(0,INDEX(COUNTIF($C$2:C95,Køretøjsliste),),0))),"")</f>
        <v/>
      </c>
      <c r="E96">
        <f>IF(AND(LEN('Køretøjer og Mandskab'!T97)=Betingelser!$D$3,ISNUMBER('Køretøjer og Mandskab'!T97),ISBLANK('Køretøjer og Mandskab'!V97)=FALSE),1,0)</f>
        <v>0</v>
      </c>
      <c r="F96">
        <f>IF(AND(E96=1,ISBLANK('Køretøjer og Mandskab'!AC97)),1,0)</f>
        <v>0</v>
      </c>
      <c r="G96">
        <f>IF(AND(LEN('Køretøjer og Mandskab'!T97)&gt;1,LEN('Køretøjer og Mandskab'!T97)&lt;6,ISTEXT('Køretøjer og Mandskab'!T97),ISBLANK('Køretøjer og Mandskab'!V97)=FALSE),1,0)</f>
        <v>0</v>
      </c>
      <c r="H96">
        <f>IF(AND(G96=1,ISBLANK('Køretøjer og Mandskab'!AC97)),1,0)</f>
        <v>0</v>
      </c>
      <c r="I96">
        <f>IFERROR(IF(AND(SEARCH(Betingelser!$F$3,'Køretøjer og Mandskab'!T97)=1,ISBLANK('Køretøjer og Mandskab'!V97)=FALSE),1,0),0)</f>
        <v>0</v>
      </c>
      <c r="J96">
        <f>IF(AND(I96=1,ISBLANK('Køretøjer og Mandskab'!AC97)),1,0)</f>
        <v>0</v>
      </c>
      <c r="K96">
        <f>IFERROR(IF(AND(SEARCH(Betingelser!$J$3,'Køretøjer og Mandskab'!$T97)=1,ISBLANK('Køretøjer og Mandskab'!$V97)=FALSE),1,0),0)</f>
        <v>0</v>
      </c>
      <c r="L96">
        <f>IF(AND(K96=1,ISBLANK('Køretøjer og Mandskab'!$AC97)),1,0)</f>
        <v>0</v>
      </c>
    </row>
    <row r="97" spans="3:12" x14ac:dyDescent="0.25">
      <c r="C97" t="str">
        <f>IFERROR(IF(INDEX(Køretøjsliste,MATCH(0,INDEX(COUNTIF($C$2:C96,Køretøjsliste),),0))=0,"",INDEX(Køretøjsliste,MATCH(0,INDEX(COUNTIF($C$2:C96,Køretøjsliste),),0))),"")</f>
        <v/>
      </c>
      <c r="E97">
        <f>IF(AND(LEN('Køretøjer og Mandskab'!T98)=Betingelser!$D$3,ISNUMBER('Køretøjer og Mandskab'!T98),ISBLANK('Køretøjer og Mandskab'!V98)=FALSE),1,0)</f>
        <v>0</v>
      </c>
      <c r="F97">
        <f>IF(AND(E97=1,ISBLANK('Køretøjer og Mandskab'!AC98)),1,0)</f>
        <v>0</v>
      </c>
      <c r="G97">
        <f>IF(AND(LEN('Køretøjer og Mandskab'!T98)&gt;1,LEN('Køretøjer og Mandskab'!T98)&lt;6,ISTEXT('Køretøjer og Mandskab'!T98),ISBLANK('Køretøjer og Mandskab'!V98)=FALSE),1,0)</f>
        <v>0</v>
      </c>
      <c r="H97">
        <f>IF(AND(G97=1,ISBLANK('Køretøjer og Mandskab'!AC98)),1,0)</f>
        <v>0</v>
      </c>
      <c r="I97">
        <f>IFERROR(IF(AND(SEARCH(Betingelser!$F$3,'Køretøjer og Mandskab'!T98)=1,ISBLANK('Køretøjer og Mandskab'!V98)=FALSE),1,0),0)</f>
        <v>0</v>
      </c>
      <c r="J97">
        <f>IF(AND(I97=1,ISBLANK('Køretøjer og Mandskab'!AC98)),1,0)</f>
        <v>0</v>
      </c>
      <c r="K97">
        <f>IFERROR(IF(AND(SEARCH(Betingelser!$J$3,'Køretøjer og Mandskab'!$T98)=1,ISBLANK('Køretøjer og Mandskab'!$V98)=FALSE),1,0),0)</f>
        <v>0</v>
      </c>
      <c r="L97">
        <f>IF(AND(K97=1,ISBLANK('Køretøjer og Mandskab'!$AC98)),1,0)</f>
        <v>0</v>
      </c>
    </row>
    <row r="98" spans="3:12" x14ac:dyDescent="0.25">
      <c r="C98" t="str">
        <f>IFERROR(IF(INDEX(Køretøjsliste,MATCH(0,INDEX(COUNTIF($C$2:C97,Køretøjsliste),),0))=0,"",INDEX(Køretøjsliste,MATCH(0,INDEX(COUNTIF($C$2:C97,Køretøjsliste),),0))),"")</f>
        <v/>
      </c>
      <c r="E98">
        <f>IF(AND(LEN('Køretøjer og Mandskab'!T99)=Betingelser!$D$3,ISNUMBER('Køretøjer og Mandskab'!T99),ISBLANK('Køretøjer og Mandskab'!V99)=FALSE),1,0)</f>
        <v>0</v>
      </c>
      <c r="F98">
        <f>IF(AND(E98=1,ISBLANK('Køretøjer og Mandskab'!AC99)),1,0)</f>
        <v>0</v>
      </c>
      <c r="G98">
        <f>IF(AND(LEN('Køretøjer og Mandskab'!T99)&gt;1,LEN('Køretøjer og Mandskab'!T99)&lt;6,ISTEXT('Køretøjer og Mandskab'!T99),ISBLANK('Køretøjer og Mandskab'!V99)=FALSE),1,0)</f>
        <v>0</v>
      </c>
      <c r="H98">
        <f>IF(AND(G98=1,ISBLANK('Køretøjer og Mandskab'!AC99)),1,0)</f>
        <v>0</v>
      </c>
      <c r="I98">
        <f>IFERROR(IF(AND(SEARCH(Betingelser!$F$3,'Køretøjer og Mandskab'!T99)=1,ISBLANK('Køretøjer og Mandskab'!V99)=FALSE),1,0),0)</f>
        <v>0</v>
      </c>
      <c r="J98">
        <f>IF(AND(I98=1,ISBLANK('Køretøjer og Mandskab'!AC99)),1,0)</f>
        <v>0</v>
      </c>
      <c r="K98">
        <f>IFERROR(IF(AND(SEARCH(Betingelser!$J$3,'Køretøjer og Mandskab'!$T99)=1,ISBLANK('Køretøjer og Mandskab'!$V99)=FALSE),1,0),0)</f>
        <v>0</v>
      </c>
      <c r="L98">
        <f>IF(AND(K98=1,ISBLANK('Køretøjer og Mandskab'!$AC99)),1,0)</f>
        <v>0</v>
      </c>
    </row>
    <row r="99" spans="3:12" x14ac:dyDescent="0.25">
      <c r="C99" t="str">
        <f>IFERROR(IF(INDEX(Køretøjsliste,MATCH(0,INDEX(COUNTIF($C$2:C98,Køretøjsliste),),0))=0,"",INDEX(Køretøjsliste,MATCH(0,INDEX(COUNTIF($C$2:C98,Køretøjsliste),),0))),"")</f>
        <v/>
      </c>
      <c r="E99">
        <f>IF(AND(LEN('Køretøjer og Mandskab'!T100)=Betingelser!$D$3,ISNUMBER('Køretøjer og Mandskab'!T100),ISBLANK('Køretøjer og Mandskab'!V100)=FALSE),1,0)</f>
        <v>0</v>
      </c>
      <c r="F99">
        <f>IF(AND(E99=1,ISBLANK('Køretøjer og Mandskab'!AC100)),1,0)</f>
        <v>0</v>
      </c>
      <c r="G99">
        <f>IF(AND(LEN('Køretøjer og Mandskab'!T100)&gt;1,LEN('Køretøjer og Mandskab'!T100)&lt;6,ISTEXT('Køretøjer og Mandskab'!T100),ISBLANK('Køretøjer og Mandskab'!V100)=FALSE),1,0)</f>
        <v>0</v>
      </c>
      <c r="H99">
        <f>IF(AND(G99=1,ISBLANK('Køretøjer og Mandskab'!AC100)),1,0)</f>
        <v>0</v>
      </c>
      <c r="I99">
        <f>IFERROR(IF(AND(SEARCH(Betingelser!$F$3,'Køretøjer og Mandskab'!T100)=1,ISBLANK('Køretøjer og Mandskab'!V100)=FALSE),1,0),0)</f>
        <v>0</v>
      </c>
      <c r="J99">
        <f>IF(AND(I99=1,ISBLANK('Køretøjer og Mandskab'!AC100)),1,0)</f>
        <v>0</v>
      </c>
      <c r="K99">
        <f>IFERROR(IF(AND(SEARCH(Betingelser!$J$3,'Køretøjer og Mandskab'!$T100)=1,ISBLANK('Køretøjer og Mandskab'!$V100)=FALSE),1,0),0)</f>
        <v>0</v>
      </c>
      <c r="L99">
        <f>IF(AND(K99=1,ISBLANK('Køretøjer og Mandskab'!$AC100)),1,0)</f>
        <v>0</v>
      </c>
    </row>
    <row r="100" spans="3:12" x14ac:dyDescent="0.25">
      <c r="C100" t="str">
        <f>IFERROR(IF(INDEX(Køretøjsliste,MATCH(0,INDEX(COUNTIF($C$2:C99,Køretøjsliste),),0))=0,"",INDEX(Køretøjsliste,MATCH(0,INDEX(COUNTIF($C$2:C99,Køretøjsliste),),0))),"")</f>
        <v/>
      </c>
      <c r="E100">
        <f>IF(AND(LEN('Køretøjer og Mandskab'!T101)=Betingelser!$D$3,ISNUMBER('Køretøjer og Mandskab'!T101),ISBLANK('Køretøjer og Mandskab'!V101)=FALSE),1,0)</f>
        <v>0</v>
      </c>
      <c r="F100">
        <f>IF(AND(E100=1,ISBLANK('Køretøjer og Mandskab'!AC101)),1,0)</f>
        <v>0</v>
      </c>
      <c r="G100">
        <f>IF(AND(LEN('Køretøjer og Mandskab'!T101)&gt;1,LEN('Køretøjer og Mandskab'!T101)&lt;6,ISTEXT('Køretøjer og Mandskab'!T101),ISBLANK('Køretøjer og Mandskab'!V101)=FALSE),1,0)</f>
        <v>0</v>
      </c>
      <c r="H100">
        <f>IF(AND(G100=1,ISBLANK('Køretøjer og Mandskab'!AC101)),1,0)</f>
        <v>0</v>
      </c>
      <c r="I100">
        <f>IFERROR(IF(AND(SEARCH(Betingelser!$F$3,'Køretøjer og Mandskab'!T101)=1,ISBLANK('Køretøjer og Mandskab'!V101)=FALSE),1,0),0)</f>
        <v>0</v>
      </c>
      <c r="J100">
        <f>IF(AND(I100=1,ISBLANK('Køretøjer og Mandskab'!AC101)),1,0)</f>
        <v>0</v>
      </c>
      <c r="K100">
        <f>IFERROR(IF(AND(SEARCH(Betingelser!$J$3,'Køretøjer og Mandskab'!$T101)=1,ISBLANK('Køretøjer og Mandskab'!$V101)=FALSE),1,0),0)</f>
        <v>0</v>
      </c>
      <c r="L100">
        <f>IF(AND(K100=1,ISBLANK('Køretøjer og Mandskab'!$AC101)),1,0)</f>
        <v>0</v>
      </c>
    </row>
    <row r="101" spans="3:12" x14ac:dyDescent="0.25">
      <c r="C101" t="str">
        <f>IFERROR(IF(INDEX(Køretøjsliste,MATCH(0,INDEX(COUNTIF($C$2:C100,Køretøjsliste),),0))=0,"",INDEX(Køretøjsliste,MATCH(0,INDEX(COUNTIF($C$2:C100,Køretøjsliste),),0))),"")</f>
        <v/>
      </c>
      <c r="E101">
        <f>IF(AND(LEN('Køretøjer og Mandskab'!T102)=Betingelser!$D$3,ISNUMBER('Køretøjer og Mandskab'!T102),ISBLANK('Køretøjer og Mandskab'!V102)=FALSE),1,0)</f>
        <v>0</v>
      </c>
      <c r="F101">
        <f>IF(AND(E101=1,ISBLANK('Køretøjer og Mandskab'!AC102)),1,0)</f>
        <v>0</v>
      </c>
      <c r="G101">
        <f>IF(AND(LEN('Køretøjer og Mandskab'!T102)&gt;1,LEN('Køretøjer og Mandskab'!T102)&lt;6,ISTEXT('Køretøjer og Mandskab'!T102),ISBLANK('Køretøjer og Mandskab'!V102)=FALSE),1,0)</f>
        <v>0</v>
      </c>
      <c r="H101">
        <f>IF(AND(G101=1,ISBLANK('Køretøjer og Mandskab'!AC102)),1,0)</f>
        <v>0</v>
      </c>
      <c r="I101">
        <f>IFERROR(IF(AND(SEARCH(Betingelser!$F$3,'Køretøjer og Mandskab'!T102)=1,ISBLANK('Køretøjer og Mandskab'!V102)=FALSE),1,0),0)</f>
        <v>0</v>
      </c>
      <c r="J101">
        <f>IF(AND(I101=1,ISBLANK('Køretøjer og Mandskab'!AC102)),1,0)</f>
        <v>0</v>
      </c>
      <c r="K101">
        <f>IFERROR(IF(AND(SEARCH(Betingelser!$J$3,'Køretøjer og Mandskab'!$T102)=1,ISBLANK('Køretøjer og Mandskab'!$V102)=FALSE),1,0),0)</f>
        <v>0</v>
      </c>
      <c r="L101">
        <f>IF(AND(K101=1,ISBLANK('Køretøjer og Mandskab'!$AC102)),1,0)</f>
        <v>0</v>
      </c>
    </row>
    <row r="102" spans="3:12" x14ac:dyDescent="0.25">
      <c r="C102" t="str">
        <f>IFERROR(IF(INDEX(Køretøjsliste,MATCH(0,INDEX(COUNTIF($C$2:C101,Køretøjsliste),),0))=0,"",INDEX(Køretøjsliste,MATCH(0,INDEX(COUNTIF($C$2:C101,Køretøjsliste),),0))),"")</f>
        <v/>
      </c>
      <c r="E102">
        <f>IF(AND(LEN('Køretøjer og Mandskab'!T103)=Betingelser!$D$3,ISNUMBER('Køretøjer og Mandskab'!T103),ISBLANK('Køretøjer og Mandskab'!V103)=FALSE),1,0)</f>
        <v>0</v>
      </c>
      <c r="F102">
        <f>IF(AND(E102=1,ISBLANK('Køretøjer og Mandskab'!AC103)),1,0)</f>
        <v>0</v>
      </c>
      <c r="G102">
        <f>IF(AND(LEN('Køretøjer og Mandskab'!T103)&gt;1,LEN('Køretøjer og Mandskab'!T103)&lt;6,ISTEXT('Køretøjer og Mandskab'!T103),ISBLANK('Køretøjer og Mandskab'!V103)=FALSE),1,0)</f>
        <v>0</v>
      </c>
      <c r="H102">
        <f>IF(AND(G102=1,ISBLANK('Køretøjer og Mandskab'!AC103)),1,0)</f>
        <v>0</v>
      </c>
      <c r="I102">
        <f>IFERROR(IF(AND(SEARCH(Betingelser!$F$3,'Køretøjer og Mandskab'!T103)=1,ISBLANK('Køretøjer og Mandskab'!V103)=FALSE),1,0),0)</f>
        <v>0</v>
      </c>
      <c r="J102">
        <f>IF(AND(I102=1,ISBLANK('Køretøjer og Mandskab'!AC103)),1,0)</f>
        <v>0</v>
      </c>
      <c r="K102">
        <f>IFERROR(IF(AND(SEARCH(Betingelser!$J$3,'Køretøjer og Mandskab'!$T103)=1,ISBLANK('Køretøjer og Mandskab'!$V103)=FALSE),1,0),0)</f>
        <v>0</v>
      </c>
      <c r="L102">
        <f>IF(AND(K102=1,ISBLANK('Køretøjer og Mandskab'!$AC103)),1,0)</f>
        <v>0</v>
      </c>
    </row>
    <row r="103" spans="3:12" x14ac:dyDescent="0.25">
      <c r="C103" t="str">
        <f>IFERROR(IF(INDEX(Køretøjsliste,MATCH(0,INDEX(COUNTIF($C$2:C102,Køretøjsliste),),0))=0,"",INDEX(Køretøjsliste,MATCH(0,INDEX(COUNTIF($C$2:C102,Køretøjsliste),),0))),"")</f>
        <v/>
      </c>
      <c r="E103">
        <f>IF(AND(LEN('Køretøjer og Mandskab'!T104)=Betingelser!$D$3,ISNUMBER('Køretøjer og Mandskab'!T104),ISBLANK('Køretøjer og Mandskab'!V104)=FALSE),1,0)</f>
        <v>0</v>
      </c>
      <c r="F103">
        <f>IF(AND(E103=1,ISBLANK('Køretøjer og Mandskab'!AC104)),1,0)</f>
        <v>0</v>
      </c>
      <c r="G103">
        <f>IF(AND(LEN('Køretøjer og Mandskab'!T104)&gt;1,LEN('Køretøjer og Mandskab'!T104)&lt;6,ISTEXT('Køretøjer og Mandskab'!T104),ISBLANK('Køretøjer og Mandskab'!V104)=FALSE),1,0)</f>
        <v>0</v>
      </c>
      <c r="H103">
        <f>IF(AND(G103=1,ISBLANK('Køretøjer og Mandskab'!AC104)),1,0)</f>
        <v>0</v>
      </c>
      <c r="I103">
        <f>IFERROR(IF(AND(SEARCH(Betingelser!$F$3,'Køretøjer og Mandskab'!T104)=1,ISBLANK('Køretøjer og Mandskab'!V104)=FALSE),1,0),0)</f>
        <v>0</v>
      </c>
      <c r="J103">
        <f>IF(AND(I103=1,ISBLANK('Køretøjer og Mandskab'!AC104)),1,0)</f>
        <v>0</v>
      </c>
      <c r="K103">
        <f>IFERROR(IF(AND(SEARCH(Betingelser!$J$3,'Køretøjer og Mandskab'!$T104)=1,ISBLANK('Køretøjer og Mandskab'!$V104)=FALSE),1,0),0)</f>
        <v>0</v>
      </c>
      <c r="L103">
        <f>IF(AND(K103=1,ISBLANK('Køretøjer og Mandskab'!$AC104)),1,0)</f>
        <v>0</v>
      </c>
    </row>
    <row r="104" spans="3:12" x14ac:dyDescent="0.25">
      <c r="C104" t="str">
        <f>IFERROR(IF(INDEX(Køretøjsliste,MATCH(0,INDEX(COUNTIF($C$2:C103,Køretøjsliste),),0))=0,"",INDEX(Køretøjsliste,MATCH(0,INDEX(COUNTIF($C$2:C103,Køretøjsliste),),0))),"")</f>
        <v/>
      </c>
      <c r="E104">
        <f>IF(AND(LEN('Køretøjer og Mandskab'!T105)=Betingelser!$D$3,ISNUMBER('Køretøjer og Mandskab'!T105),ISBLANK('Køretøjer og Mandskab'!V105)=FALSE),1,0)</f>
        <v>0</v>
      </c>
      <c r="F104">
        <f>IF(AND(E104=1,ISBLANK('Køretøjer og Mandskab'!AC105)),1,0)</f>
        <v>0</v>
      </c>
      <c r="G104">
        <f>IF(AND(LEN('Køretøjer og Mandskab'!T105)&gt;1,LEN('Køretøjer og Mandskab'!T105)&lt;6,ISTEXT('Køretøjer og Mandskab'!T105),ISBLANK('Køretøjer og Mandskab'!V105)=FALSE),1,0)</f>
        <v>0</v>
      </c>
      <c r="H104">
        <f>IF(AND(G104=1,ISBLANK('Køretøjer og Mandskab'!AC105)),1,0)</f>
        <v>0</v>
      </c>
      <c r="I104">
        <f>IFERROR(IF(AND(SEARCH(Betingelser!$F$3,'Køretøjer og Mandskab'!T105)=1,ISBLANK('Køretøjer og Mandskab'!V105)=FALSE),1,0),0)</f>
        <v>0</v>
      </c>
      <c r="J104">
        <f>IF(AND(I104=1,ISBLANK('Køretøjer og Mandskab'!AC105)),1,0)</f>
        <v>0</v>
      </c>
      <c r="K104">
        <f>IFERROR(IF(AND(SEARCH(Betingelser!$J$3,'Køretøjer og Mandskab'!$T105)=1,ISBLANK('Køretøjer og Mandskab'!$V105)=FALSE),1,0),0)</f>
        <v>0</v>
      </c>
      <c r="L104">
        <f>IF(AND(K104=1,ISBLANK('Køretøjer og Mandskab'!$AC105)),1,0)</f>
        <v>0</v>
      </c>
    </row>
    <row r="105" spans="3:12" x14ac:dyDescent="0.25">
      <c r="C105" t="str">
        <f>IFERROR(IF(INDEX(Køretøjsliste,MATCH(0,INDEX(COUNTIF($C$2:C104,Køretøjsliste),),0))=0,"",INDEX(Køretøjsliste,MATCH(0,INDEX(COUNTIF($C$2:C104,Køretøjsliste),),0))),"")</f>
        <v/>
      </c>
      <c r="E105">
        <f>IF(AND(LEN('Køretøjer og Mandskab'!T106)=Betingelser!$D$3,ISNUMBER('Køretøjer og Mandskab'!T106),ISBLANK('Køretøjer og Mandskab'!V106)=FALSE),1,0)</f>
        <v>0</v>
      </c>
      <c r="F105">
        <f>IF(AND(E105=1,ISBLANK('Køretøjer og Mandskab'!AC106)),1,0)</f>
        <v>0</v>
      </c>
      <c r="G105">
        <f>IF(AND(LEN('Køretøjer og Mandskab'!T106)&gt;1,LEN('Køretøjer og Mandskab'!T106)&lt;6,ISTEXT('Køretøjer og Mandskab'!T106),ISBLANK('Køretøjer og Mandskab'!V106)=FALSE),1,0)</f>
        <v>0</v>
      </c>
      <c r="H105">
        <f>IF(AND(G105=1,ISBLANK('Køretøjer og Mandskab'!AC106)),1,0)</f>
        <v>0</v>
      </c>
      <c r="I105">
        <f>IFERROR(IF(AND(SEARCH(Betingelser!$F$3,'Køretøjer og Mandskab'!T106)=1,ISBLANK('Køretøjer og Mandskab'!V106)=FALSE),1,0),0)</f>
        <v>0</v>
      </c>
      <c r="J105">
        <f>IF(AND(I105=1,ISBLANK('Køretøjer og Mandskab'!AC106)),1,0)</f>
        <v>0</v>
      </c>
      <c r="K105">
        <f>IFERROR(IF(AND(SEARCH(Betingelser!$J$3,'Køretøjer og Mandskab'!$T106)=1,ISBLANK('Køretøjer og Mandskab'!$V106)=FALSE),1,0),0)</f>
        <v>0</v>
      </c>
      <c r="L105">
        <f>IF(AND(K105=1,ISBLANK('Køretøjer og Mandskab'!$AC106)),1,0)</f>
        <v>0</v>
      </c>
    </row>
    <row r="106" spans="3:12" x14ac:dyDescent="0.25">
      <c r="C106" t="str">
        <f>IFERROR(IF(INDEX(Køretøjsliste,MATCH(0,INDEX(COUNTIF($C$2:C105,Køretøjsliste),),0))=0,"",INDEX(Køretøjsliste,MATCH(0,INDEX(COUNTIF($C$2:C105,Køretøjsliste),),0))),"")</f>
        <v/>
      </c>
      <c r="E106">
        <f>IF(AND(LEN('Køretøjer og Mandskab'!T107)=Betingelser!$D$3,ISNUMBER('Køretøjer og Mandskab'!T107),ISBLANK('Køretøjer og Mandskab'!V107)=FALSE),1,0)</f>
        <v>0</v>
      </c>
      <c r="F106">
        <f>IF(AND(E106=1,ISBLANK('Køretøjer og Mandskab'!AC107)),1,0)</f>
        <v>0</v>
      </c>
      <c r="G106">
        <f>IF(AND(LEN('Køretøjer og Mandskab'!T107)&gt;1,LEN('Køretøjer og Mandskab'!T107)&lt;6,ISTEXT('Køretøjer og Mandskab'!T107),ISBLANK('Køretøjer og Mandskab'!V107)=FALSE),1,0)</f>
        <v>0</v>
      </c>
      <c r="H106">
        <f>IF(AND(G106=1,ISBLANK('Køretøjer og Mandskab'!AC107)),1,0)</f>
        <v>0</v>
      </c>
      <c r="I106">
        <f>IFERROR(IF(AND(SEARCH(Betingelser!$F$3,'Køretøjer og Mandskab'!T107)=1,ISBLANK('Køretøjer og Mandskab'!V107)=FALSE),1,0),0)</f>
        <v>0</v>
      </c>
      <c r="J106">
        <f>IF(AND(I106=1,ISBLANK('Køretøjer og Mandskab'!AC107)),1,0)</f>
        <v>0</v>
      </c>
      <c r="K106">
        <f>IFERROR(IF(AND(SEARCH(Betingelser!$J$3,'Køretøjer og Mandskab'!$T107)=1,ISBLANK('Køretøjer og Mandskab'!$V107)=FALSE),1,0),0)</f>
        <v>0</v>
      </c>
      <c r="L106">
        <f>IF(AND(K106=1,ISBLANK('Køretøjer og Mandskab'!$AC107)),1,0)</f>
        <v>0</v>
      </c>
    </row>
    <row r="107" spans="3:12" x14ac:dyDescent="0.25">
      <c r="C107" t="str">
        <f>IFERROR(IF(INDEX(Køretøjsliste,MATCH(0,INDEX(COUNTIF($C$2:C106,Køretøjsliste),),0))=0,"",INDEX(Køretøjsliste,MATCH(0,INDEX(COUNTIF($C$2:C106,Køretøjsliste),),0))),"")</f>
        <v/>
      </c>
      <c r="E107">
        <f>IF(AND(LEN('Køretøjer og Mandskab'!T108)=Betingelser!$D$3,ISNUMBER('Køretøjer og Mandskab'!T108),ISBLANK('Køretøjer og Mandskab'!V108)=FALSE),1,0)</f>
        <v>0</v>
      </c>
      <c r="F107">
        <f>IF(AND(E107=1,ISBLANK('Køretøjer og Mandskab'!AC108)),1,0)</f>
        <v>0</v>
      </c>
      <c r="G107">
        <f>IF(AND(LEN('Køretøjer og Mandskab'!T108)&gt;1,LEN('Køretøjer og Mandskab'!T108)&lt;6,ISTEXT('Køretøjer og Mandskab'!T108),ISBLANK('Køretøjer og Mandskab'!V108)=FALSE),1,0)</f>
        <v>0</v>
      </c>
      <c r="H107">
        <f>IF(AND(G107=1,ISBLANK('Køretøjer og Mandskab'!AC108)),1,0)</f>
        <v>0</v>
      </c>
      <c r="I107">
        <f>IFERROR(IF(AND(SEARCH(Betingelser!$F$3,'Køretøjer og Mandskab'!T108)=1,ISBLANK('Køretøjer og Mandskab'!V108)=FALSE),1,0),0)</f>
        <v>0</v>
      </c>
      <c r="J107">
        <f>IF(AND(I107=1,ISBLANK('Køretøjer og Mandskab'!AC108)),1,0)</f>
        <v>0</v>
      </c>
      <c r="K107">
        <f>IFERROR(IF(AND(SEARCH(Betingelser!$J$3,'Køretøjer og Mandskab'!$T108)=1,ISBLANK('Køretøjer og Mandskab'!$V108)=FALSE),1,0),0)</f>
        <v>0</v>
      </c>
      <c r="L107">
        <f>IF(AND(K107=1,ISBLANK('Køretøjer og Mandskab'!$AC108)),1,0)</f>
        <v>0</v>
      </c>
    </row>
    <row r="108" spans="3:12" x14ac:dyDescent="0.25">
      <c r="C108" t="str">
        <f>IFERROR(IF(INDEX(Køretøjsliste,MATCH(0,INDEX(COUNTIF($C$2:C107,Køretøjsliste),),0))=0,"",INDEX(Køretøjsliste,MATCH(0,INDEX(COUNTIF($C$2:C107,Køretøjsliste),),0))),"")</f>
        <v/>
      </c>
      <c r="E108">
        <f>IF(AND(LEN('Køretøjer og Mandskab'!T109)=Betingelser!$D$3,ISNUMBER('Køretøjer og Mandskab'!T109),ISBLANK('Køretøjer og Mandskab'!V109)=FALSE),1,0)</f>
        <v>0</v>
      </c>
      <c r="F108">
        <f>IF(AND(E108=1,ISBLANK('Køretøjer og Mandskab'!AC109)),1,0)</f>
        <v>0</v>
      </c>
      <c r="G108">
        <f>IF(AND(LEN('Køretøjer og Mandskab'!T109)&gt;1,LEN('Køretøjer og Mandskab'!T109)&lt;6,ISTEXT('Køretøjer og Mandskab'!T109),ISBLANK('Køretøjer og Mandskab'!V109)=FALSE),1,0)</f>
        <v>0</v>
      </c>
      <c r="H108">
        <f>IF(AND(G108=1,ISBLANK('Køretøjer og Mandskab'!AC109)),1,0)</f>
        <v>0</v>
      </c>
      <c r="I108">
        <f>IFERROR(IF(AND(SEARCH(Betingelser!$F$3,'Køretøjer og Mandskab'!T109)=1,ISBLANK('Køretøjer og Mandskab'!V109)=FALSE),1,0),0)</f>
        <v>0</v>
      </c>
      <c r="J108">
        <f>IF(AND(I108=1,ISBLANK('Køretøjer og Mandskab'!AC109)),1,0)</f>
        <v>0</v>
      </c>
      <c r="K108">
        <f>IFERROR(IF(AND(SEARCH(Betingelser!$J$3,'Køretøjer og Mandskab'!$T109)=1,ISBLANK('Køretøjer og Mandskab'!$V109)=FALSE),1,0),0)</f>
        <v>0</v>
      </c>
      <c r="L108">
        <f>IF(AND(K108=1,ISBLANK('Køretøjer og Mandskab'!$AC109)),1,0)</f>
        <v>0</v>
      </c>
    </row>
    <row r="109" spans="3:12" x14ac:dyDescent="0.25">
      <c r="C109" t="str">
        <f>IFERROR(IF(INDEX(Køretøjsliste,MATCH(0,INDEX(COUNTIF($C$2:C108,Køretøjsliste),),0))=0,"",INDEX(Køretøjsliste,MATCH(0,INDEX(COUNTIF($C$2:C108,Køretøjsliste),),0))),"")</f>
        <v/>
      </c>
      <c r="E109">
        <f>IF(AND(LEN('Køretøjer og Mandskab'!T110)=Betingelser!$D$3,ISNUMBER('Køretøjer og Mandskab'!T110),ISBLANK('Køretøjer og Mandskab'!V110)=FALSE),1,0)</f>
        <v>0</v>
      </c>
      <c r="F109">
        <f>IF(AND(E109=1,ISBLANK('Køretøjer og Mandskab'!AC110)),1,0)</f>
        <v>0</v>
      </c>
      <c r="G109">
        <f>IF(AND(LEN('Køretøjer og Mandskab'!T110)&gt;1,LEN('Køretøjer og Mandskab'!T110)&lt;6,ISTEXT('Køretøjer og Mandskab'!T110),ISBLANK('Køretøjer og Mandskab'!V110)=FALSE),1,0)</f>
        <v>0</v>
      </c>
      <c r="H109">
        <f>IF(AND(G109=1,ISBLANK('Køretøjer og Mandskab'!AC110)),1,0)</f>
        <v>0</v>
      </c>
      <c r="I109">
        <f>IFERROR(IF(AND(SEARCH(Betingelser!$F$3,'Køretøjer og Mandskab'!T110)=1,ISBLANK('Køretøjer og Mandskab'!V110)=FALSE),1,0),0)</f>
        <v>0</v>
      </c>
      <c r="J109">
        <f>IF(AND(I109=1,ISBLANK('Køretøjer og Mandskab'!AC110)),1,0)</f>
        <v>0</v>
      </c>
      <c r="K109">
        <f>IFERROR(IF(AND(SEARCH(Betingelser!$J$3,'Køretøjer og Mandskab'!$T110)=1,ISBLANK('Køretøjer og Mandskab'!$V110)=FALSE),1,0),0)</f>
        <v>0</v>
      </c>
      <c r="L109">
        <f>IF(AND(K109=1,ISBLANK('Køretøjer og Mandskab'!$AC110)),1,0)</f>
        <v>0</v>
      </c>
    </row>
    <row r="110" spans="3:12" x14ac:dyDescent="0.25">
      <c r="C110" t="str">
        <f>IFERROR(IF(INDEX(Køretøjsliste,MATCH(0,INDEX(COUNTIF($C$2:C109,Køretøjsliste),),0))=0,"",INDEX(Køretøjsliste,MATCH(0,INDEX(COUNTIF($C$2:C109,Køretøjsliste),),0))),"")</f>
        <v/>
      </c>
      <c r="E110">
        <f>IF(AND(LEN('Køretøjer og Mandskab'!T111)=Betingelser!$D$3,ISNUMBER('Køretøjer og Mandskab'!T111),ISBLANK('Køretøjer og Mandskab'!V111)=FALSE),1,0)</f>
        <v>0</v>
      </c>
      <c r="F110">
        <f>IF(AND(E110=1,ISBLANK('Køretøjer og Mandskab'!AC111)),1,0)</f>
        <v>0</v>
      </c>
      <c r="G110">
        <f>IF(AND(LEN('Køretøjer og Mandskab'!T111)&gt;1,LEN('Køretøjer og Mandskab'!T111)&lt;6,ISTEXT('Køretøjer og Mandskab'!T111),ISBLANK('Køretøjer og Mandskab'!V111)=FALSE),1,0)</f>
        <v>0</v>
      </c>
      <c r="H110">
        <f>IF(AND(G110=1,ISBLANK('Køretøjer og Mandskab'!AC111)),1,0)</f>
        <v>0</v>
      </c>
      <c r="I110">
        <f>IFERROR(IF(AND(SEARCH(Betingelser!$F$3,'Køretøjer og Mandskab'!T111)=1,ISBLANK('Køretøjer og Mandskab'!V111)=FALSE),1,0),0)</f>
        <v>0</v>
      </c>
      <c r="J110">
        <f>IF(AND(I110=1,ISBLANK('Køretøjer og Mandskab'!AC111)),1,0)</f>
        <v>0</v>
      </c>
      <c r="K110">
        <f>IFERROR(IF(AND(SEARCH(Betingelser!$J$3,'Køretøjer og Mandskab'!$T111)=1,ISBLANK('Køretøjer og Mandskab'!$V111)=FALSE),1,0),0)</f>
        <v>0</v>
      </c>
      <c r="L110">
        <f>IF(AND(K110=1,ISBLANK('Køretøjer og Mandskab'!$AC111)),1,0)</f>
        <v>0</v>
      </c>
    </row>
    <row r="111" spans="3:12" x14ac:dyDescent="0.25">
      <c r="C111" t="str">
        <f>IFERROR(IF(INDEX(Køretøjsliste,MATCH(0,INDEX(COUNTIF($C$2:C110,Køretøjsliste),),0))=0,"",INDEX(Køretøjsliste,MATCH(0,INDEX(COUNTIF($C$2:C110,Køretøjsliste),),0))),"")</f>
        <v/>
      </c>
      <c r="E111">
        <f>IF(AND(LEN('Køretøjer og Mandskab'!T112)=Betingelser!$D$3,ISNUMBER('Køretøjer og Mandskab'!T112),ISBLANK('Køretøjer og Mandskab'!V112)=FALSE),1,0)</f>
        <v>0</v>
      </c>
      <c r="F111">
        <f>IF(AND(E111=1,ISBLANK('Køretøjer og Mandskab'!AC112)),1,0)</f>
        <v>0</v>
      </c>
      <c r="G111">
        <f>IF(AND(LEN('Køretøjer og Mandskab'!T112)&gt;1,LEN('Køretøjer og Mandskab'!T112)&lt;6,ISTEXT('Køretøjer og Mandskab'!T112),ISBLANK('Køretøjer og Mandskab'!V112)=FALSE),1,0)</f>
        <v>0</v>
      </c>
      <c r="H111">
        <f>IF(AND(G111=1,ISBLANK('Køretøjer og Mandskab'!AC112)),1,0)</f>
        <v>0</v>
      </c>
      <c r="I111">
        <f>IFERROR(IF(AND(SEARCH(Betingelser!$F$3,'Køretøjer og Mandskab'!T112)=1,ISBLANK('Køretøjer og Mandskab'!V112)=FALSE),1,0),0)</f>
        <v>0</v>
      </c>
      <c r="J111">
        <f>IF(AND(I111=1,ISBLANK('Køretøjer og Mandskab'!AC112)),1,0)</f>
        <v>0</v>
      </c>
      <c r="K111">
        <f>IFERROR(IF(AND(SEARCH(Betingelser!$J$3,'Køretøjer og Mandskab'!$T112)=1,ISBLANK('Køretøjer og Mandskab'!$V112)=FALSE),1,0),0)</f>
        <v>0</v>
      </c>
      <c r="L111">
        <f>IF(AND(K111=1,ISBLANK('Køretøjer og Mandskab'!$AC112)),1,0)</f>
        <v>0</v>
      </c>
    </row>
    <row r="112" spans="3:12" x14ac:dyDescent="0.25">
      <c r="C112" t="str">
        <f>IFERROR(IF(INDEX(Køretøjsliste,MATCH(0,INDEX(COUNTIF($C$2:C111,Køretøjsliste),),0))=0,"",INDEX(Køretøjsliste,MATCH(0,INDEX(COUNTIF($C$2:C111,Køretøjsliste),),0))),"")</f>
        <v/>
      </c>
      <c r="E112">
        <f>IF(AND(LEN('Køretøjer og Mandskab'!T113)=Betingelser!$D$3,ISNUMBER('Køretøjer og Mandskab'!T113),ISBLANK('Køretøjer og Mandskab'!V113)=FALSE),1,0)</f>
        <v>0</v>
      </c>
      <c r="F112">
        <f>IF(AND(E112=1,ISBLANK('Køretøjer og Mandskab'!AC113)),1,0)</f>
        <v>0</v>
      </c>
      <c r="G112">
        <f>IF(AND(LEN('Køretøjer og Mandskab'!T113)&gt;1,LEN('Køretøjer og Mandskab'!T113)&lt;6,ISTEXT('Køretøjer og Mandskab'!T113),ISBLANK('Køretøjer og Mandskab'!V113)=FALSE),1,0)</f>
        <v>0</v>
      </c>
      <c r="H112">
        <f>IF(AND(G112=1,ISBLANK('Køretøjer og Mandskab'!AC113)),1,0)</f>
        <v>0</v>
      </c>
      <c r="I112">
        <f>IFERROR(IF(AND(SEARCH(Betingelser!$F$3,'Køretøjer og Mandskab'!T113)=1,ISBLANK('Køretøjer og Mandskab'!V113)=FALSE),1,0),0)</f>
        <v>0</v>
      </c>
      <c r="J112">
        <f>IF(AND(I112=1,ISBLANK('Køretøjer og Mandskab'!AC113)),1,0)</f>
        <v>0</v>
      </c>
      <c r="K112">
        <f>IFERROR(IF(AND(SEARCH(Betingelser!$J$3,'Køretøjer og Mandskab'!$T113)=1,ISBLANK('Køretøjer og Mandskab'!$V113)=FALSE),1,0),0)</f>
        <v>0</v>
      </c>
      <c r="L112">
        <f>IF(AND(K112=1,ISBLANK('Køretøjer og Mandskab'!$AC113)),1,0)</f>
        <v>0</v>
      </c>
    </row>
    <row r="113" spans="3:12" x14ac:dyDescent="0.25">
      <c r="C113" t="str">
        <f>IFERROR(IF(INDEX(Køretøjsliste,MATCH(0,INDEX(COUNTIF($C$2:C112,Køretøjsliste),),0))=0,"",INDEX(Køretøjsliste,MATCH(0,INDEX(COUNTIF($C$2:C112,Køretøjsliste),),0))),"")</f>
        <v/>
      </c>
      <c r="E113">
        <f>IF(AND(LEN('Køretøjer og Mandskab'!T114)=Betingelser!$D$3,ISNUMBER('Køretøjer og Mandskab'!T114),ISBLANK('Køretøjer og Mandskab'!V114)=FALSE),1,0)</f>
        <v>0</v>
      </c>
      <c r="F113">
        <f>IF(AND(E113=1,ISBLANK('Køretøjer og Mandskab'!AC114)),1,0)</f>
        <v>0</v>
      </c>
      <c r="G113">
        <f>IF(AND(LEN('Køretøjer og Mandskab'!T114)&gt;1,LEN('Køretøjer og Mandskab'!T114)&lt;6,ISTEXT('Køretøjer og Mandskab'!T114),ISBLANK('Køretøjer og Mandskab'!V114)=FALSE),1,0)</f>
        <v>0</v>
      </c>
      <c r="H113">
        <f>IF(AND(G113=1,ISBLANK('Køretøjer og Mandskab'!AC114)),1,0)</f>
        <v>0</v>
      </c>
      <c r="I113">
        <f>IFERROR(IF(AND(SEARCH(Betingelser!$F$3,'Køretøjer og Mandskab'!T114)=1,ISBLANK('Køretøjer og Mandskab'!V114)=FALSE),1,0),0)</f>
        <v>0</v>
      </c>
      <c r="J113">
        <f>IF(AND(I113=1,ISBLANK('Køretøjer og Mandskab'!AC114)),1,0)</f>
        <v>0</v>
      </c>
      <c r="K113">
        <f>IFERROR(IF(AND(SEARCH(Betingelser!$J$3,'Køretøjer og Mandskab'!$T114)=1,ISBLANK('Køretøjer og Mandskab'!$V114)=FALSE),1,0),0)</f>
        <v>0</v>
      </c>
      <c r="L113">
        <f>IF(AND(K113=1,ISBLANK('Køretøjer og Mandskab'!$AC114)),1,0)</f>
        <v>0</v>
      </c>
    </row>
    <row r="114" spans="3:12" x14ac:dyDescent="0.25">
      <c r="C114" t="str">
        <f>IFERROR(IF(INDEX(Køretøjsliste,MATCH(0,INDEX(COUNTIF($C$2:C113,Køretøjsliste),),0))=0,"",INDEX(Køretøjsliste,MATCH(0,INDEX(COUNTIF($C$2:C113,Køretøjsliste),),0))),"")</f>
        <v/>
      </c>
      <c r="E114">
        <f>IF(AND(LEN('Køretøjer og Mandskab'!T115)=Betingelser!$D$3,ISNUMBER('Køretøjer og Mandskab'!T115),ISBLANK('Køretøjer og Mandskab'!V115)=FALSE),1,0)</f>
        <v>0</v>
      </c>
      <c r="F114">
        <f>IF(AND(E114=1,ISBLANK('Køretøjer og Mandskab'!AC115)),1,0)</f>
        <v>0</v>
      </c>
      <c r="G114">
        <f>IF(AND(LEN('Køretøjer og Mandskab'!T115)&gt;1,LEN('Køretøjer og Mandskab'!T115)&lt;6,ISTEXT('Køretøjer og Mandskab'!T115),ISBLANK('Køretøjer og Mandskab'!V115)=FALSE),1,0)</f>
        <v>0</v>
      </c>
      <c r="H114">
        <f>IF(AND(G114=1,ISBLANK('Køretøjer og Mandskab'!AC115)),1,0)</f>
        <v>0</v>
      </c>
      <c r="I114">
        <f>IFERROR(IF(AND(SEARCH(Betingelser!$F$3,'Køretøjer og Mandskab'!T115)=1,ISBLANK('Køretøjer og Mandskab'!V115)=FALSE),1,0),0)</f>
        <v>0</v>
      </c>
      <c r="J114">
        <f>IF(AND(I114=1,ISBLANK('Køretøjer og Mandskab'!AC115)),1,0)</f>
        <v>0</v>
      </c>
      <c r="K114">
        <f>IFERROR(IF(AND(SEARCH(Betingelser!$J$3,'Køretøjer og Mandskab'!$T115)=1,ISBLANK('Køretøjer og Mandskab'!$V115)=FALSE),1,0),0)</f>
        <v>0</v>
      </c>
      <c r="L114">
        <f>IF(AND(K114=1,ISBLANK('Køretøjer og Mandskab'!$AC115)),1,0)</f>
        <v>0</v>
      </c>
    </row>
    <row r="115" spans="3:12" x14ac:dyDescent="0.25">
      <c r="C115" t="str">
        <f>IFERROR(IF(INDEX(Køretøjsliste,MATCH(0,INDEX(COUNTIF($C$2:C114,Køretøjsliste),),0))=0,"",INDEX(Køretøjsliste,MATCH(0,INDEX(COUNTIF($C$2:C114,Køretøjsliste),),0))),"")</f>
        <v/>
      </c>
      <c r="E115">
        <f>IF(AND(LEN('Køretøjer og Mandskab'!T116)=Betingelser!$D$3,ISNUMBER('Køretøjer og Mandskab'!T116),ISBLANK('Køretøjer og Mandskab'!V116)=FALSE),1,0)</f>
        <v>0</v>
      </c>
      <c r="F115">
        <f>IF(AND(E115=1,ISBLANK('Køretøjer og Mandskab'!AC116)),1,0)</f>
        <v>0</v>
      </c>
      <c r="G115">
        <f>IF(AND(LEN('Køretøjer og Mandskab'!T116)&gt;1,LEN('Køretøjer og Mandskab'!T116)&lt;6,ISTEXT('Køretøjer og Mandskab'!T116),ISBLANK('Køretøjer og Mandskab'!V116)=FALSE),1,0)</f>
        <v>0</v>
      </c>
      <c r="H115">
        <f>IF(AND(G115=1,ISBLANK('Køretøjer og Mandskab'!AC116)),1,0)</f>
        <v>0</v>
      </c>
      <c r="I115">
        <f>IFERROR(IF(AND(SEARCH(Betingelser!$F$3,'Køretøjer og Mandskab'!T116)=1,ISBLANK('Køretøjer og Mandskab'!V116)=FALSE),1,0),0)</f>
        <v>0</v>
      </c>
      <c r="J115">
        <f>IF(AND(I115=1,ISBLANK('Køretøjer og Mandskab'!AC116)),1,0)</f>
        <v>0</v>
      </c>
      <c r="K115">
        <f>IFERROR(IF(AND(SEARCH(Betingelser!$J$3,'Køretøjer og Mandskab'!$T116)=1,ISBLANK('Køretøjer og Mandskab'!$V116)=FALSE),1,0),0)</f>
        <v>0</v>
      </c>
      <c r="L115">
        <f>IF(AND(K115=1,ISBLANK('Køretøjer og Mandskab'!$AC116)),1,0)</f>
        <v>0</v>
      </c>
    </row>
    <row r="116" spans="3:12" x14ac:dyDescent="0.25">
      <c r="C116" t="str">
        <f>IFERROR(IF(INDEX(Køretøjsliste,MATCH(0,INDEX(COUNTIF($C$2:C115,Køretøjsliste),),0))=0,"",INDEX(Køretøjsliste,MATCH(0,INDEX(COUNTIF($C$2:C115,Køretøjsliste),),0))),"")</f>
        <v/>
      </c>
      <c r="E116">
        <f>IF(AND(LEN('Køretøjer og Mandskab'!T117)=Betingelser!$D$3,ISNUMBER('Køretøjer og Mandskab'!T117),ISBLANK('Køretøjer og Mandskab'!V117)=FALSE),1,0)</f>
        <v>0</v>
      </c>
      <c r="F116">
        <f>IF(AND(E116=1,ISBLANK('Køretøjer og Mandskab'!AC117)),1,0)</f>
        <v>0</v>
      </c>
      <c r="G116">
        <f>IF(AND(LEN('Køretøjer og Mandskab'!T117)&gt;1,LEN('Køretøjer og Mandskab'!T117)&lt;6,ISTEXT('Køretøjer og Mandskab'!T117),ISBLANK('Køretøjer og Mandskab'!V117)=FALSE),1,0)</f>
        <v>0</v>
      </c>
      <c r="H116">
        <f>IF(AND(G116=1,ISBLANK('Køretøjer og Mandskab'!AC117)),1,0)</f>
        <v>0</v>
      </c>
      <c r="I116">
        <f>IFERROR(IF(AND(SEARCH(Betingelser!$F$3,'Køretøjer og Mandskab'!T117)=1,ISBLANK('Køretøjer og Mandskab'!V117)=FALSE),1,0),0)</f>
        <v>0</v>
      </c>
      <c r="J116">
        <f>IF(AND(I116=1,ISBLANK('Køretøjer og Mandskab'!AC117)),1,0)</f>
        <v>0</v>
      </c>
      <c r="K116">
        <f>IFERROR(IF(AND(SEARCH(Betingelser!$J$3,'Køretøjer og Mandskab'!$T117)=1,ISBLANK('Køretøjer og Mandskab'!$V117)=FALSE),1,0),0)</f>
        <v>0</v>
      </c>
      <c r="L116">
        <f>IF(AND(K116=1,ISBLANK('Køretøjer og Mandskab'!$AC117)),1,0)</f>
        <v>0</v>
      </c>
    </row>
    <row r="117" spans="3:12" x14ac:dyDescent="0.25">
      <c r="C117" t="str">
        <f>IFERROR(IF(INDEX(Køretøjsliste,MATCH(0,INDEX(COUNTIF($C$2:C116,Køretøjsliste),),0))=0,"",INDEX(Køretøjsliste,MATCH(0,INDEX(COUNTIF($C$2:C116,Køretøjsliste),),0))),"")</f>
        <v/>
      </c>
      <c r="E117">
        <f>IF(AND(LEN('Køretøjer og Mandskab'!T118)=Betingelser!$D$3,ISNUMBER('Køretøjer og Mandskab'!T118),ISBLANK('Køretøjer og Mandskab'!V118)=FALSE),1,0)</f>
        <v>0</v>
      </c>
      <c r="F117">
        <f>IF(AND(E117=1,ISBLANK('Køretøjer og Mandskab'!AC118)),1,0)</f>
        <v>0</v>
      </c>
      <c r="G117">
        <f>IF(AND(LEN('Køretøjer og Mandskab'!T118)&gt;1,LEN('Køretøjer og Mandskab'!T118)&lt;6,ISTEXT('Køretøjer og Mandskab'!T118),ISBLANK('Køretøjer og Mandskab'!V118)=FALSE),1,0)</f>
        <v>0</v>
      </c>
      <c r="H117">
        <f>IF(AND(G117=1,ISBLANK('Køretøjer og Mandskab'!AC118)),1,0)</f>
        <v>0</v>
      </c>
      <c r="I117">
        <f>IFERROR(IF(AND(SEARCH(Betingelser!$F$3,'Køretøjer og Mandskab'!T118)=1,ISBLANK('Køretøjer og Mandskab'!V118)=FALSE),1,0),0)</f>
        <v>0</v>
      </c>
      <c r="J117">
        <f>IF(AND(I117=1,ISBLANK('Køretøjer og Mandskab'!AC118)),1,0)</f>
        <v>0</v>
      </c>
      <c r="K117">
        <f>IFERROR(IF(AND(SEARCH(Betingelser!$J$3,'Køretøjer og Mandskab'!$T118)=1,ISBLANK('Køretøjer og Mandskab'!$V118)=FALSE),1,0),0)</f>
        <v>0</v>
      </c>
      <c r="L117">
        <f>IF(AND(K117=1,ISBLANK('Køretøjer og Mandskab'!$AC118)),1,0)</f>
        <v>0</v>
      </c>
    </row>
    <row r="118" spans="3:12" x14ac:dyDescent="0.25">
      <c r="C118" t="str">
        <f>IFERROR(IF(INDEX(Køretøjsliste,MATCH(0,INDEX(COUNTIF($C$2:C117,Køretøjsliste),),0))=0,"",INDEX(Køretøjsliste,MATCH(0,INDEX(COUNTIF($C$2:C117,Køretøjsliste),),0))),"")</f>
        <v/>
      </c>
      <c r="E118">
        <f>IF(AND(LEN('Køretøjer og Mandskab'!T119)=Betingelser!$D$3,ISNUMBER('Køretøjer og Mandskab'!T119),ISBLANK('Køretøjer og Mandskab'!V119)=FALSE),1,0)</f>
        <v>0</v>
      </c>
      <c r="F118">
        <f>IF(AND(E118=1,ISBLANK('Køretøjer og Mandskab'!AC119)),1,0)</f>
        <v>0</v>
      </c>
      <c r="G118">
        <f>IF(AND(LEN('Køretøjer og Mandskab'!T119)&gt;1,LEN('Køretøjer og Mandskab'!T119)&lt;6,ISTEXT('Køretøjer og Mandskab'!T119),ISBLANK('Køretøjer og Mandskab'!V119)=FALSE),1,0)</f>
        <v>0</v>
      </c>
      <c r="H118">
        <f>IF(AND(G118=1,ISBLANK('Køretøjer og Mandskab'!AC119)),1,0)</f>
        <v>0</v>
      </c>
      <c r="I118">
        <f>IFERROR(IF(AND(SEARCH(Betingelser!$F$3,'Køretøjer og Mandskab'!T119)=1,ISBLANK('Køretøjer og Mandskab'!V119)=FALSE),1,0),0)</f>
        <v>0</v>
      </c>
      <c r="J118">
        <f>IF(AND(I118=1,ISBLANK('Køretøjer og Mandskab'!AC119)),1,0)</f>
        <v>0</v>
      </c>
      <c r="K118">
        <f>IFERROR(IF(AND(SEARCH(Betingelser!$J$3,'Køretøjer og Mandskab'!$T119)=1,ISBLANK('Køretøjer og Mandskab'!$V119)=FALSE),1,0),0)</f>
        <v>0</v>
      </c>
      <c r="L118">
        <f>IF(AND(K118=1,ISBLANK('Køretøjer og Mandskab'!$AC119)),1,0)</f>
        <v>0</v>
      </c>
    </row>
    <row r="119" spans="3:12" x14ac:dyDescent="0.25">
      <c r="C119" t="str">
        <f>IFERROR(IF(INDEX(Køretøjsliste,MATCH(0,INDEX(COUNTIF($C$2:C118,Køretøjsliste),),0))=0,"",INDEX(Køretøjsliste,MATCH(0,INDEX(COUNTIF($C$2:C118,Køretøjsliste),),0))),"")</f>
        <v/>
      </c>
      <c r="E119">
        <f>IF(AND(LEN('Køretøjer og Mandskab'!T120)=Betingelser!$D$3,ISNUMBER('Køretøjer og Mandskab'!T120),ISBLANK('Køretøjer og Mandskab'!V120)=FALSE),1,0)</f>
        <v>0</v>
      </c>
      <c r="F119">
        <f>IF(AND(E119=1,ISBLANK('Køretøjer og Mandskab'!AC120)),1,0)</f>
        <v>0</v>
      </c>
      <c r="G119">
        <f>IF(AND(LEN('Køretøjer og Mandskab'!T120)&gt;1,LEN('Køretøjer og Mandskab'!T120)&lt;6,ISTEXT('Køretøjer og Mandskab'!T120),ISBLANK('Køretøjer og Mandskab'!V120)=FALSE),1,0)</f>
        <v>0</v>
      </c>
      <c r="H119">
        <f>IF(AND(G119=1,ISBLANK('Køretøjer og Mandskab'!AC120)),1,0)</f>
        <v>0</v>
      </c>
      <c r="I119">
        <f>IFERROR(IF(AND(SEARCH(Betingelser!$F$3,'Køretøjer og Mandskab'!T120)=1,ISBLANK('Køretøjer og Mandskab'!V120)=FALSE),1,0),0)</f>
        <v>0</v>
      </c>
      <c r="J119">
        <f>IF(AND(I119=1,ISBLANK('Køretøjer og Mandskab'!AC120)),1,0)</f>
        <v>0</v>
      </c>
      <c r="K119">
        <f>IFERROR(IF(AND(SEARCH(Betingelser!$J$3,'Køretøjer og Mandskab'!$T120)=1,ISBLANK('Køretøjer og Mandskab'!$V120)=FALSE),1,0),0)</f>
        <v>0</v>
      </c>
      <c r="L119">
        <f>IF(AND(K119=1,ISBLANK('Køretøjer og Mandskab'!$AC120)),1,0)</f>
        <v>0</v>
      </c>
    </row>
    <row r="120" spans="3:12" x14ac:dyDescent="0.25">
      <c r="C120" t="str">
        <f>IFERROR(IF(INDEX(Køretøjsliste,MATCH(0,INDEX(COUNTIF($C$2:C119,Køretøjsliste),),0))=0,"",INDEX(Køretøjsliste,MATCH(0,INDEX(COUNTIF($C$2:C119,Køretøjsliste),),0))),"")</f>
        <v/>
      </c>
      <c r="E120">
        <f>IF(AND(LEN('Køretøjer og Mandskab'!T121)=Betingelser!$D$3,ISNUMBER('Køretøjer og Mandskab'!T121),ISBLANK('Køretøjer og Mandskab'!V121)=FALSE),1,0)</f>
        <v>0</v>
      </c>
      <c r="F120">
        <f>IF(AND(E120=1,ISBLANK('Køretøjer og Mandskab'!AC121)),1,0)</f>
        <v>0</v>
      </c>
      <c r="G120">
        <f>IF(AND(LEN('Køretøjer og Mandskab'!T121)&gt;1,LEN('Køretøjer og Mandskab'!T121)&lt;6,ISTEXT('Køretøjer og Mandskab'!T121),ISBLANK('Køretøjer og Mandskab'!V121)=FALSE),1,0)</f>
        <v>0</v>
      </c>
      <c r="H120">
        <f>IF(AND(G120=1,ISBLANK('Køretøjer og Mandskab'!AC121)),1,0)</f>
        <v>0</v>
      </c>
      <c r="I120">
        <f>IFERROR(IF(AND(SEARCH(Betingelser!$F$3,'Køretøjer og Mandskab'!T121)=1,ISBLANK('Køretøjer og Mandskab'!V121)=FALSE),1,0),0)</f>
        <v>0</v>
      </c>
      <c r="J120">
        <f>IF(AND(I120=1,ISBLANK('Køretøjer og Mandskab'!AC121)),1,0)</f>
        <v>0</v>
      </c>
      <c r="K120">
        <f>IFERROR(IF(AND(SEARCH(Betingelser!$J$3,'Køretøjer og Mandskab'!$T121)=1,ISBLANK('Køretøjer og Mandskab'!$V121)=FALSE),1,0),0)</f>
        <v>0</v>
      </c>
      <c r="L120">
        <f>IF(AND(K120=1,ISBLANK('Køretøjer og Mandskab'!$AC121)),1,0)</f>
        <v>0</v>
      </c>
    </row>
    <row r="121" spans="3:12" x14ac:dyDescent="0.25">
      <c r="C121" t="str">
        <f>IFERROR(IF(INDEX(Køretøjsliste,MATCH(0,INDEX(COUNTIF($C$2:C120,Køretøjsliste),),0))=0,"",INDEX(Køretøjsliste,MATCH(0,INDEX(COUNTIF($C$2:C120,Køretøjsliste),),0))),"")</f>
        <v/>
      </c>
      <c r="E121">
        <f>IF(AND(LEN('Køretøjer og Mandskab'!T122)=Betingelser!$D$3,ISNUMBER('Køretøjer og Mandskab'!T122),ISBLANK('Køretøjer og Mandskab'!V122)=FALSE),1,0)</f>
        <v>0</v>
      </c>
      <c r="F121">
        <f>IF(AND(E121=1,ISBLANK('Køretøjer og Mandskab'!AC122)),1,0)</f>
        <v>0</v>
      </c>
      <c r="G121">
        <f>IF(AND(LEN('Køretøjer og Mandskab'!T122)&gt;1,LEN('Køretøjer og Mandskab'!T122)&lt;6,ISTEXT('Køretøjer og Mandskab'!T122),ISBLANK('Køretøjer og Mandskab'!V122)=FALSE),1,0)</f>
        <v>0</v>
      </c>
      <c r="H121">
        <f>IF(AND(G121=1,ISBLANK('Køretøjer og Mandskab'!AC122)),1,0)</f>
        <v>0</v>
      </c>
      <c r="I121">
        <f>IFERROR(IF(AND(SEARCH(Betingelser!$F$3,'Køretøjer og Mandskab'!T122)=1,ISBLANK('Køretøjer og Mandskab'!V122)=FALSE),1,0),0)</f>
        <v>0</v>
      </c>
      <c r="J121">
        <f>IF(AND(I121=1,ISBLANK('Køretøjer og Mandskab'!AC122)),1,0)</f>
        <v>0</v>
      </c>
      <c r="K121">
        <f>IFERROR(IF(AND(SEARCH(Betingelser!$J$3,'Køretøjer og Mandskab'!$T122)=1,ISBLANK('Køretøjer og Mandskab'!$V122)=FALSE),1,0),0)</f>
        <v>0</v>
      </c>
      <c r="L121">
        <f>IF(AND(K121=1,ISBLANK('Køretøjer og Mandskab'!$AC122)),1,0)</f>
        <v>0</v>
      </c>
    </row>
    <row r="122" spans="3:12" x14ac:dyDescent="0.25">
      <c r="C122" t="str">
        <f>IFERROR(IF(INDEX(Køretøjsliste,MATCH(0,INDEX(COUNTIF($C$2:C121,Køretøjsliste),),0))=0,"",INDEX(Køretøjsliste,MATCH(0,INDEX(COUNTIF($C$2:C121,Køretøjsliste),),0))),"")</f>
        <v/>
      </c>
      <c r="E122">
        <f>IF(AND(LEN('Køretøjer og Mandskab'!T123)=Betingelser!$D$3,ISNUMBER('Køretøjer og Mandskab'!T123),ISBLANK('Køretøjer og Mandskab'!V123)=FALSE),1,0)</f>
        <v>0</v>
      </c>
      <c r="F122">
        <f>IF(AND(E122=1,ISBLANK('Køretøjer og Mandskab'!AC123)),1,0)</f>
        <v>0</v>
      </c>
      <c r="G122">
        <f>IF(AND(LEN('Køretøjer og Mandskab'!T123)&gt;1,LEN('Køretøjer og Mandskab'!T123)&lt;6,ISTEXT('Køretøjer og Mandskab'!T123),ISBLANK('Køretøjer og Mandskab'!V123)=FALSE),1,0)</f>
        <v>0</v>
      </c>
      <c r="H122">
        <f>IF(AND(G122=1,ISBLANK('Køretøjer og Mandskab'!AC123)),1,0)</f>
        <v>0</v>
      </c>
      <c r="I122">
        <f>IFERROR(IF(AND(SEARCH(Betingelser!$F$3,'Køretøjer og Mandskab'!T123)=1,ISBLANK('Køretøjer og Mandskab'!V123)=FALSE),1,0),0)</f>
        <v>0</v>
      </c>
      <c r="J122">
        <f>IF(AND(I122=1,ISBLANK('Køretøjer og Mandskab'!AC123)),1,0)</f>
        <v>0</v>
      </c>
      <c r="K122">
        <f>IFERROR(IF(AND(SEARCH(Betingelser!$J$3,'Køretøjer og Mandskab'!$T123)=1,ISBLANK('Køretøjer og Mandskab'!$V123)=FALSE),1,0),0)</f>
        <v>0</v>
      </c>
      <c r="L122">
        <f>IF(AND(K122=1,ISBLANK('Køretøjer og Mandskab'!$AC123)),1,0)</f>
        <v>0</v>
      </c>
    </row>
    <row r="123" spans="3:12" x14ac:dyDescent="0.25">
      <c r="C123" t="str">
        <f>IFERROR(IF(INDEX(Køretøjsliste,MATCH(0,INDEX(COUNTIF($C$2:C122,Køretøjsliste),),0))=0,"",INDEX(Køretøjsliste,MATCH(0,INDEX(COUNTIF($C$2:C122,Køretøjsliste),),0))),"")</f>
        <v/>
      </c>
      <c r="E123">
        <f>IF(AND(LEN('Køretøjer og Mandskab'!T124)=Betingelser!$D$3,ISNUMBER('Køretøjer og Mandskab'!T124),ISBLANK('Køretøjer og Mandskab'!V124)=FALSE),1,0)</f>
        <v>0</v>
      </c>
      <c r="F123">
        <f>IF(AND(E123=1,ISBLANK('Køretøjer og Mandskab'!AC124)),1,0)</f>
        <v>0</v>
      </c>
      <c r="G123">
        <f>IF(AND(LEN('Køretøjer og Mandskab'!T124)&gt;1,LEN('Køretøjer og Mandskab'!T124)&lt;6,ISTEXT('Køretøjer og Mandskab'!T124),ISBLANK('Køretøjer og Mandskab'!V124)=FALSE),1,0)</f>
        <v>0</v>
      </c>
      <c r="H123">
        <f>IF(AND(G123=1,ISBLANK('Køretøjer og Mandskab'!AC124)),1,0)</f>
        <v>0</v>
      </c>
      <c r="I123">
        <f>IFERROR(IF(AND(SEARCH(Betingelser!$F$3,'Køretøjer og Mandskab'!T124)=1,ISBLANK('Køretøjer og Mandskab'!V124)=FALSE),1,0),0)</f>
        <v>0</v>
      </c>
      <c r="J123">
        <f>IF(AND(I123=1,ISBLANK('Køretøjer og Mandskab'!AC124)),1,0)</f>
        <v>0</v>
      </c>
      <c r="K123">
        <f>IFERROR(IF(AND(SEARCH(Betingelser!$J$3,'Køretøjer og Mandskab'!$T124)=1,ISBLANK('Køretøjer og Mandskab'!$V124)=FALSE),1,0),0)</f>
        <v>0</v>
      </c>
      <c r="L123">
        <f>IF(AND(K123=1,ISBLANK('Køretøjer og Mandskab'!$AC124)),1,0)</f>
        <v>0</v>
      </c>
    </row>
    <row r="124" spans="3:12" x14ac:dyDescent="0.25">
      <c r="C124" t="str">
        <f>IFERROR(IF(INDEX(Køretøjsliste,MATCH(0,INDEX(COUNTIF($C$2:C123,Køretøjsliste),),0))=0,"",INDEX(Køretøjsliste,MATCH(0,INDEX(COUNTIF($C$2:C123,Køretøjsliste),),0))),"")</f>
        <v/>
      </c>
      <c r="E124">
        <f>IF(AND(LEN('Køretøjer og Mandskab'!T125)=Betingelser!$D$3,ISNUMBER('Køretøjer og Mandskab'!T125),ISBLANK('Køretøjer og Mandskab'!V125)=FALSE),1,0)</f>
        <v>0</v>
      </c>
      <c r="F124">
        <f>IF(AND(E124=1,ISBLANK('Køretøjer og Mandskab'!AC125)),1,0)</f>
        <v>0</v>
      </c>
      <c r="G124">
        <f>IF(AND(LEN('Køretøjer og Mandskab'!T125)&gt;1,LEN('Køretøjer og Mandskab'!T125)&lt;6,ISTEXT('Køretøjer og Mandskab'!T125),ISBLANK('Køretøjer og Mandskab'!V125)=FALSE),1,0)</f>
        <v>0</v>
      </c>
      <c r="H124">
        <f>IF(AND(G124=1,ISBLANK('Køretøjer og Mandskab'!AC125)),1,0)</f>
        <v>0</v>
      </c>
      <c r="I124">
        <f>IFERROR(IF(AND(SEARCH(Betingelser!$F$3,'Køretøjer og Mandskab'!T125)=1,ISBLANK('Køretøjer og Mandskab'!V125)=FALSE),1,0),0)</f>
        <v>0</v>
      </c>
      <c r="J124">
        <f>IF(AND(I124=1,ISBLANK('Køretøjer og Mandskab'!AC125)),1,0)</f>
        <v>0</v>
      </c>
      <c r="K124">
        <f>IFERROR(IF(AND(SEARCH(Betingelser!$J$3,'Køretøjer og Mandskab'!$T125)=1,ISBLANK('Køretøjer og Mandskab'!$V125)=FALSE),1,0),0)</f>
        <v>0</v>
      </c>
      <c r="L124">
        <f>IF(AND(K124=1,ISBLANK('Køretøjer og Mandskab'!$AC125)),1,0)</f>
        <v>0</v>
      </c>
    </row>
    <row r="125" spans="3:12" x14ac:dyDescent="0.25">
      <c r="C125" t="str">
        <f>IFERROR(IF(INDEX(Køretøjsliste,MATCH(0,INDEX(COUNTIF($C$2:C124,Køretøjsliste),),0))=0,"",INDEX(Køretøjsliste,MATCH(0,INDEX(COUNTIF($C$2:C124,Køretøjsliste),),0))),"")</f>
        <v/>
      </c>
      <c r="E125">
        <f>IF(AND(LEN('Køretøjer og Mandskab'!T126)=Betingelser!$D$3,ISNUMBER('Køretøjer og Mandskab'!T126),ISBLANK('Køretøjer og Mandskab'!V126)=FALSE),1,0)</f>
        <v>0</v>
      </c>
      <c r="F125">
        <f>IF(AND(E125=1,ISBLANK('Køretøjer og Mandskab'!AC126)),1,0)</f>
        <v>0</v>
      </c>
      <c r="G125">
        <f>IF(AND(LEN('Køretøjer og Mandskab'!T126)&gt;1,LEN('Køretøjer og Mandskab'!T126)&lt;6,ISTEXT('Køretøjer og Mandskab'!T126),ISBLANK('Køretøjer og Mandskab'!V126)=FALSE),1,0)</f>
        <v>0</v>
      </c>
      <c r="H125">
        <f>IF(AND(G125=1,ISBLANK('Køretøjer og Mandskab'!AC126)),1,0)</f>
        <v>0</v>
      </c>
      <c r="I125">
        <f>IFERROR(IF(AND(SEARCH(Betingelser!$F$3,'Køretøjer og Mandskab'!T126)=1,ISBLANK('Køretøjer og Mandskab'!V126)=FALSE),1,0),0)</f>
        <v>0</v>
      </c>
      <c r="J125">
        <f>IF(AND(I125=1,ISBLANK('Køretøjer og Mandskab'!AC126)),1,0)</f>
        <v>0</v>
      </c>
      <c r="K125">
        <f>IFERROR(IF(AND(SEARCH(Betingelser!$J$3,'Køretøjer og Mandskab'!$T126)=1,ISBLANK('Køretøjer og Mandskab'!$V126)=FALSE),1,0),0)</f>
        <v>0</v>
      </c>
      <c r="L125">
        <f>IF(AND(K125=1,ISBLANK('Køretøjer og Mandskab'!$AC126)),1,0)</f>
        <v>0</v>
      </c>
    </row>
    <row r="126" spans="3:12" x14ac:dyDescent="0.25">
      <c r="C126" t="str">
        <f>IFERROR(IF(INDEX(Køretøjsliste,MATCH(0,INDEX(COUNTIF($C$2:C125,Køretøjsliste),),0))=0,"",INDEX(Køretøjsliste,MATCH(0,INDEX(COUNTIF($C$2:C125,Køretøjsliste),),0))),"")</f>
        <v/>
      </c>
      <c r="E126">
        <f>IF(AND(LEN('Køretøjer og Mandskab'!T127)=Betingelser!$D$3,ISNUMBER('Køretøjer og Mandskab'!T127),ISBLANK('Køretøjer og Mandskab'!V127)=FALSE),1,0)</f>
        <v>0</v>
      </c>
      <c r="F126">
        <f>IF(AND(E126=1,ISBLANK('Køretøjer og Mandskab'!AC127)),1,0)</f>
        <v>0</v>
      </c>
      <c r="G126">
        <f>IF(AND(LEN('Køretøjer og Mandskab'!T127)&gt;1,LEN('Køretøjer og Mandskab'!T127)&lt;6,ISTEXT('Køretøjer og Mandskab'!T127),ISBLANK('Køretøjer og Mandskab'!V127)=FALSE),1,0)</f>
        <v>0</v>
      </c>
      <c r="H126">
        <f>IF(AND(G126=1,ISBLANK('Køretøjer og Mandskab'!AC127)),1,0)</f>
        <v>0</v>
      </c>
      <c r="I126">
        <f>IFERROR(IF(AND(SEARCH(Betingelser!$F$3,'Køretøjer og Mandskab'!T127)=1,ISBLANK('Køretøjer og Mandskab'!V127)=FALSE),1,0),0)</f>
        <v>0</v>
      </c>
      <c r="J126">
        <f>IF(AND(I126=1,ISBLANK('Køretøjer og Mandskab'!AC127)),1,0)</f>
        <v>0</v>
      </c>
      <c r="K126">
        <f>IFERROR(IF(AND(SEARCH(Betingelser!$J$3,'Køretøjer og Mandskab'!$T127)=1,ISBLANK('Køretøjer og Mandskab'!$V127)=FALSE),1,0),0)</f>
        <v>0</v>
      </c>
      <c r="L126">
        <f>IF(AND(K126=1,ISBLANK('Køretøjer og Mandskab'!$AC127)),1,0)</f>
        <v>0</v>
      </c>
    </row>
    <row r="127" spans="3:12" x14ac:dyDescent="0.25">
      <c r="C127" t="str">
        <f>IFERROR(IF(INDEX(Køretøjsliste,MATCH(0,INDEX(COUNTIF($C$2:C126,Køretøjsliste),),0))=0,"",INDEX(Køretøjsliste,MATCH(0,INDEX(COUNTIF($C$2:C126,Køretøjsliste),),0))),"")</f>
        <v/>
      </c>
      <c r="E127">
        <f>IF(AND(LEN('Køretøjer og Mandskab'!T128)=Betingelser!$D$3,ISNUMBER('Køretøjer og Mandskab'!T128),ISBLANK('Køretøjer og Mandskab'!V128)=FALSE),1,0)</f>
        <v>0</v>
      </c>
      <c r="F127">
        <f>IF(AND(E127=1,ISBLANK('Køretøjer og Mandskab'!AC128)),1,0)</f>
        <v>0</v>
      </c>
      <c r="G127">
        <f>IF(AND(LEN('Køretøjer og Mandskab'!T128)&gt;1,LEN('Køretøjer og Mandskab'!T128)&lt;6,ISTEXT('Køretøjer og Mandskab'!T128),ISBLANK('Køretøjer og Mandskab'!V128)=FALSE),1,0)</f>
        <v>0</v>
      </c>
      <c r="H127">
        <f>IF(AND(G127=1,ISBLANK('Køretøjer og Mandskab'!AC128)),1,0)</f>
        <v>0</v>
      </c>
      <c r="I127">
        <f>IFERROR(IF(AND(SEARCH(Betingelser!$F$3,'Køretøjer og Mandskab'!T128)=1,ISBLANK('Køretøjer og Mandskab'!V128)=FALSE),1,0),0)</f>
        <v>0</v>
      </c>
      <c r="J127">
        <f>IF(AND(I127=1,ISBLANK('Køretøjer og Mandskab'!AC128)),1,0)</f>
        <v>0</v>
      </c>
      <c r="K127">
        <f>IFERROR(IF(AND(SEARCH(Betingelser!$J$3,'Køretøjer og Mandskab'!$T128)=1,ISBLANK('Køretøjer og Mandskab'!$V128)=FALSE),1,0),0)</f>
        <v>0</v>
      </c>
      <c r="L127">
        <f>IF(AND(K127=1,ISBLANK('Køretøjer og Mandskab'!$AC128)),1,0)</f>
        <v>0</v>
      </c>
    </row>
    <row r="128" spans="3:12" x14ac:dyDescent="0.25">
      <c r="C128" t="str">
        <f>IFERROR(IF(INDEX(Køretøjsliste,MATCH(0,INDEX(COUNTIF($C$2:C127,Køretøjsliste),),0))=0,"",INDEX(Køretøjsliste,MATCH(0,INDEX(COUNTIF($C$2:C127,Køretøjsliste),),0))),"")</f>
        <v/>
      </c>
      <c r="E128">
        <f>IF(AND(LEN('Køretøjer og Mandskab'!T129)=Betingelser!$D$3,ISNUMBER('Køretøjer og Mandskab'!T129),ISBLANK('Køretøjer og Mandskab'!V129)=FALSE),1,0)</f>
        <v>0</v>
      </c>
      <c r="F128">
        <f>IF(AND(E128=1,ISBLANK('Køretøjer og Mandskab'!AC129)),1,0)</f>
        <v>0</v>
      </c>
      <c r="G128">
        <f>IF(AND(LEN('Køretøjer og Mandskab'!T129)&gt;1,LEN('Køretøjer og Mandskab'!T129)&lt;6,ISTEXT('Køretøjer og Mandskab'!T129),ISBLANK('Køretøjer og Mandskab'!V129)=FALSE),1,0)</f>
        <v>0</v>
      </c>
      <c r="H128">
        <f>IF(AND(G128=1,ISBLANK('Køretøjer og Mandskab'!AC129)),1,0)</f>
        <v>0</v>
      </c>
      <c r="I128">
        <f>IFERROR(IF(AND(SEARCH(Betingelser!$F$3,'Køretøjer og Mandskab'!T129)=1,ISBLANK('Køretøjer og Mandskab'!V129)=FALSE),1,0),0)</f>
        <v>0</v>
      </c>
      <c r="J128">
        <f>IF(AND(I128=1,ISBLANK('Køretøjer og Mandskab'!AC129)),1,0)</f>
        <v>0</v>
      </c>
      <c r="K128">
        <f>IFERROR(IF(AND(SEARCH(Betingelser!$J$3,'Køretøjer og Mandskab'!$T129)=1,ISBLANK('Køretøjer og Mandskab'!$V129)=FALSE),1,0),0)</f>
        <v>0</v>
      </c>
      <c r="L128">
        <f>IF(AND(K128=1,ISBLANK('Køretøjer og Mandskab'!$AC129)),1,0)</f>
        <v>0</v>
      </c>
    </row>
    <row r="129" spans="3:12" x14ac:dyDescent="0.25">
      <c r="C129" t="str">
        <f>IFERROR(IF(INDEX(Køretøjsliste,MATCH(0,INDEX(COUNTIF($C$2:C128,Køretøjsliste),),0))=0,"",INDEX(Køretøjsliste,MATCH(0,INDEX(COUNTIF($C$2:C128,Køretøjsliste),),0))),"")</f>
        <v/>
      </c>
      <c r="E129">
        <f>IF(AND(LEN('Køretøjer og Mandskab'!T130)=Betingelser!$D$3,ISNUMBER('Køretøjer og Mandskab'!T130),ISBLANK('Køretøjer og Mandskab'!V130)=FALSE),1,0)</f>
        <v>0</v>
      </c>
      <c r="F129">
        <f>IF(AND(E129=1,ISBLANK('Køretøjer og Mandskab'!AC130)),1,0)</f>
        <v>0</v>
      </c>
      <c r="G129">
        <f>IF(AND(LEN('Køretøjer og Mandskab'!T130)&gt;1,LEN('Køretøjer og Mandskab'!T130)&lt;6,ISTEXT('Køretøjer og Mandskab'!T130),ISBLANK('Køretøjer og Mandskab'!V130)=FALSE),1,0)</f>
        <v>0</v>
      </c>
      <c r="H129">
        <f>IF(AND(G129=1,ISBLANK('Køretøjer og Mandskab'!AC130)),1,0)</f>
        <v>0</v>
      </c>
      <c r="I129">
        <f>IFERROR(IF(AND(SEARCH(Betingelser!$F$3,'Køretøjer og Mandskab'!T130)=1,ISBLANK('Køretøjer og Mandskab'!V130)=FALSE),1,0),0)</f>
        <v>0</v>
      </c>
      <c r="J129">
        <f>IF(AND(I129=1,ISBLANK('Køretøjer og Mandskab'!AC130)),1,0)</f>
        <v>0</v>
      </c>
      <c r="K129">
        <f>IFERROR(IF(AND(SEARCH(Betingelser!$J$3,'Køretøjer og Mandskab'!$T130)=1,ISBLANK('Køretøjer og Mandskab'!$V130)=FALSE),1,0),0)</f>
        <v>0</v>
      </c>
      <c r="L129">
        <f>IF(AND(K129=1,ISBLANK('Køretøjer og Mandskab'!$AC130)),1,0)</f>
        <v>0</v>
      </c>
    </row>
    <row r="130" spans="3:12" x14ac:dyDescent="0.25">
      <c r="C130" t="str">
        <f>IFERROR(IF(INDEX(Køretøjsliste,MATCH(0,INDEX(COUNTIF($C$2:C129,Køretøjsliste),),0))=0,"",INDEX(Køretøjsliste,MATCH(0,INDEX(COUNTIF($C$2:C129,Køretøjsliste),),0))),"")</f>
        <v/>
      </c>
      <c r="E130">
        <f>IF(AND(LEN('Køretøjer og Mandskab'!T131)=Betingelser!$D$3,ISNUMBER('Køretøjer og Mandskab'!T131),ISBLANK('Køretøjer og Mandskab'!V131)=FALSE),1,0)</f>
        <v>0</v>
      </c>
      <c r="F130">
        <f>IF(AND(E130=1,ISBLANK('Køretøjer og Mandskab'!AC131)),1,0)</f>
        <v>0</v>
      </c>
      <c r="G130">
        <f>IF(AND(LEN('Køretøjer og Mandskab'!T131)&gt;1,LEN('Køretøjer og Mandskab'!T131)&lt;6,ISTEXT('Køretøjer og Mandskab'!T131),ISBLANK('Køretøjer og Mandskab'!V131)=FALSE),1,0)</f>
        <v>0</v>
      </c>
      <c r="H130">
        <f>IF(AND(G130=1,ISBLANK('Køretøjer og Mandskab'!AC131)),1,0)</f>
        <v>0</v>
      </c>
      <c r="I130">
        <f>IFERROR(IF(AND(SEARCH(Betingelser!$F$3,'Køretøjer og Mandskab'!T131)=1,ISBLANK('Køretøjer og Mandskab'!V131)=FALSE),1,0),0)</f>
        <v>0</v>
      </c>
      <c r="J130">
        <f>IF(AND(I130=1,ISBLANK('Køretøjer og Mandskab'!AC131)),1,0)</f>
        <v>0</v>
      </c>
      <c r="K130">
        <f>IFERROR(IF(AND(SEARCH(Betingelser!$J$3,'Køretøjer og Mandskab'!$T131)=1,ISBLANK('Køretøjer og Mandskab'!$V131)=FALSE),1,0),0)</f>
        <v>0</v>
      </c>
      <c r="L130">
        <f>IF(AND(K130=1,ISBLANK('Køretøjer og Mandskab'!$AC131)),1,0)</f>
        <v>0</v>
      </c>
    </row>
    <row r="131" spans="3:12" x14ac:dyDescent="0.25">
      <c r="C131" t="str">
        <f>IFERROR(IF(INDEX(Køretøjsliste,MATCH(0,INDEX(COUNTIF($C$2:C130,Køretøjsliste),),0))=0,"",INDEX(Køretøjsliste,MATCH(0,INDEX(COUNTIF($C$2:C130,Køretøjsliste),),0))),"")</f>
        <v/>
      </c>
      <c r="E131">
        <f>IF(AND(LEN('Køretøjer og Mandskab'!T132)=Betingelser!$D$3,ISNUMBER('Køretøjer og Mandskab'!T132),ISBLANK('Køretøjer og Mandskab'!V132)=FALSE),1,0)</f>
        <v>0</v>
      </c>
      <c r="F131">
        <f>IF(AND(E131=1,ISBLANK('Køretøjer og Mandskab'!AC132)),1,0)</f>
        <v>0</v>
      </c>
      <c r="G131">
        <f>IF(AND(LEN('Køretøjer og Mandskab'!T132)&gt;1,LEN('Køretøjer og Mandskab'!T132)&lt;6,ISTEXT('Køretøjer og Mandskab'!T132),ISBLANK('Køretøjer og Mandskab'!V132)=FALSE),1,0)</f>
        <v>0</v>
      </c>
      <c r="H131">
        <f>IF(AND(G131=1,ISBLANK('Køretøjer og Mandskab'!AC132)),1,0)</f>
        <v>0</v>
      </c>
      <c r="I131">
        <f>IFERROR(IF(AND(SEARCH(Betingelser!$F$3,'Køretøjer og Mandskab'!T132)=1,ISBLANK('Køretøjer og Mandskab'!V132)=FALSE),1,0),0)</f>
        <v>0</v>
      </c>
      <c r="J131">
        <f>IF(AND(I131=1,ISBLANK('Køretøjer og Mandskab'!AC132)),1,0)</f>
        <v>0</v>
      </c>
      <c r="K131">
        <f>IFERROR(IF(AND(SEARCH(Betingelser!$J$3,'Køretøjer og Mandskab'!$T132)=1,ISBLANK('Køretøjer og Mandskab'!$V132)=FALSE),1,0),0)</f>
        <v>0</v>
      </c>
      <c r="L131">
        <f>IF(AND(K131=1,ISBLANK('Køretøjer og Mandskab'!$AC132)),1,0)</f>
        <v>0</v>
      </c>
    </row>
    <row r="132" spans="3:12" x14ac:dyDescent="0.25">
      <c r="C132" t="str">
        <f>IFERROR(IF(INDEX(Køretøjsliste,MATCH(0,INDEX(COUNTIF($C$2:C131,Køretøjsliste),),0))=0,"",INDEX(Køretøjsliste,MATCH(0,INDEX(COUNTIF($C$2:C131,Køretøjsliste),),0))),"")</f>
        <v/>
      </c>
      <c r="E132">
        <f>IF(AND(LEN('Køretøjer og Mandskab'!T133)=Betingelser!$D$3,ISNUMBER('Køretøjer og Mandskab'!T133),ISBLANK('Køretøjer og Mandskab'!V133)=FALSE),1,0)</f>
        <v>0</v>
      </c>
      <c r="F132">
        <f>IF(AND(E132=1,ISBLANK('Køretøjer og Mandskab'!AC133)),1,0)</f>
        <v>0</v>
      </c>
      <c r="G132">
        <f>IF(AND(LEN('Køretøjer og Mandskab'!T133)&gt;1,LEN('Køretøjer og Mandskab'!T133)&lt;6,ISTEXT('Køretøjer og Mandskab'!T133),ISBLANK('Køretøjer og Mandskab'!V133)=FALSE),1,0)</f>
        <v>0</v>
      </c>
      <c r="H132">
        <f>IF(AND(G132=1,ISBLANK('Køretøjer og Mandskab'!AC133)),1,0)</f>
        <v>0</v>
      </c>
      <c r="I132">
        <f>IFERROR(IF(AND(SEARCH(Betingelser!$F$3,'Køretøjer og Mandskab'!T133)=1,ISBLANK('Køretøjer og Mandskab'!V133)=FALSE),1,0),0)</f>
        <v>0</v>
      </c>
      <c r="J132">
        <f>IF(AND(I132=1,ISBLANK('Køretøjer og Mandskab'!AC133)),1,0)</f>
        <v>0</v>
      </c>
      <c r="K132">
        <f>IFERROR(IF(AND(SEARCH(Betingelser!$J$3,'Køretøjer og Mandskab'!$T133)=1,ISBLANK('Køretøjer og Mandskab'!$V133)=FALSE),1,0),0)</f>
        <v>0</v>
      </c>
      <c r="L132">
        <f>IF(AND(K132=1,ISBLANK('Køretøjer og Mandskab'!$AC133)),1,0)</f>
        <v>0</v>
      </c>
    </row>
    <row r="133" spans="3:12" x14ac:dyDescent="0.25">
      <c r="C133" t="str">
        <f>IFERROR(IF(INDEX(Køretøjsliste,MATCH(0,INDEX(COUNTIF($C$2:C132,Køretøjsliste),),0))=0,"",INDEX(Køretøjsliste,MATCH(0,INDEX(COUNTIF($C$2:C132,Køretøjsliste),),0))),"")</f>
        <v/>
      </c>
      <c r="E133">
        <f>IF(AND(LEN('Køretøjer og Mandskab'!T134)=Betingelser!$D$3,ISNUMBER('Køretøjer og Mandskab'!T134),ISBLANK('Køretøjer og Mandskab'!V134)=FALSE),1,0)</f>
        <v>0</v>
      </c>
      <c r="F133">
        <f>IF(AND(E133=1,ISBLANK('Køretøjer og Mandskab'!AC134)),1,0)</f>
        <v>0</v>
      </c>
      <c r="G133">
        <f>IF(AND(LEN('Køretøjer og Mandskab'!T134)&gt;1,LEN('Køretøjer og Mandskab'!T134)&lt;6,ISTEXT('Køretøjer og Mandskab'!T134),ISBLANK('Køretøjer og Mandskab'!V134)=FALSE),1,0)</f>
        <v>0</v>
      </c>
      <c r="H133">
        <f>IF(AND(G133=1,ISBLANK('Køretøjer og Mandskab'!AC134)),1,0)</f>
        <v>0</v>
      </c>
      <c r="I133">
        <f>IFERROR(IF(AND(SEARCH(Betingelser!$F$3,'Køretøjer og Mandskab'!T134)=1,ISBLANK('Køretøjer og Mandskab'!V134)=FALSE),1,0),0)</f>
        <v>0</v>
      </c>
      <c r="J133">
        <f>IF(AND(I133=1,ISBLANK('Køretøjer og Mandskab'!AC134)),1,0)</f>
        <v>0</v>
      </c>
      <c r="K133">
        <f>IFERROR(IF(AND(SEARCH(Betingelser!$J$3,'Køretøjer og Mandskab'!$T134)=1,ISBLANK('Køretøjer og Mandskab'!$V134)=FALSE),1,0),0)</f>
        <v>0</v>
      </c>
      <c r="L133">
        <f>IF(AND(K133=1,ISBLANK('Køretøjer og Mandskab'!$AC134)),1,0)</f>
        <v>0</v>
      </c>
    </row>
    <row r="134" spans="3:12" x14ac:dyDescent="0.25">
      <c r="C134" t="str">
        <f>IFERROR(IF(INDEX(Køretøjsliste,MATCH(0,INDEX(COUNTIF($C$2:C133,Køretøjsliste),),0))=0,"",INDEX(Køretøjsliste,MATCH(0,INDEX(COUNTIF($C$2:C133,Køretøjsliste),),0))),"")</f>
        <v/>
      </c>
      <c r="E134">
        <f>IF(AND(LEN('Køretøjer og Mandskab'!T135)=Betingelser!$D$3,ISNUMBER('Køretøjer og Mandskab'!T135),ISBLANK('Køretøjer og Mandskab'!V135)=FALSE),1,0)</f>
        <v>0</v>
      </c>
      <c r="F134">
        <f>IF(AND(E134=1,ISBLANK('Køretøjer og Mandskab'!AC135)),1,0)</f>
        <v>0</v>
      </c>
      <c r="G134">
        <f>IF(AND(LEN('Køretøjer og Mandskab'!T135)&gt;1,LEN('Køretøjer og Mandskab'!T135)&lt;6,ISTEXT('Køretøjer og Mandskab'!T135),ISBLANK('Køretøjer og Mandskab'!V135)=FALSE),1,0)</f>
        <v>0</v>
      </c>
      <c r="H134">
        <f>IF(AND(G134=1,ISBLANK('Køretøjer og Mandskab'!AC135)),1,0)</f>
        <v>0</v>
      </c>
      <c r="I134">
        <f>IFERROR(IF(AND(SEARCH(Betingelser!$F$3,'Køretøjer og Mandskab'!T135)=1,ISBLANK('Køretøjer og Mandskab'!V135)=FALSE),1,0),0)</f>
        <v>0</v>
      </c>
      <c r="J134">
        <f>IF(AND(I134=1,ISBLANK('Køretøjer og Mandskab'!AC135)),1,0)</f>
        <v>0</v>
      </c>
      <c r="K134">
        <f>IFERROR(IF(AND(SEARCH(Betingelser!$J$3,'Køretøjer og Mandskab'!$T135)=1,ISBLANK('Køretøjer og Mandskab'!$V135)=FALSE),1,0),0)</f>
        <v>0</v>
      </c>
      <c r="L134">
        <f>IF(AND(K134=1,ISBLANK('Køretøjer og Mandskab'!$AC135)),1,0)</f>
        <v>0</v>
      </c>
    </row>
    <row r="135" spans="3:12" x14ac:dyDescent="0.25">
      <c r="C135" t="str">
        <f>IFERROR(IF(INDEX(Køretøjsliste,MATCH(0,INDEX(COUNTIF($C$2:C134,Køretøjsliste),),0))=0,"",INDEX(Køretøjsliste,MATCH(0,INDEX(COUNTIF($C$2:C134,Køretøjsliste),),0))),"")</f>
        <v/>
      </c>
      <c r="E135">
        <f>IF(AND(LEN('Køretøjer og Mandskab'!T136)=Betingelser!$D$3,ISNUMBER('Køretøjer og Mandskab'!T136),ISBLANK('Køretøjer og Mandskab'!V136)=FALSE),1,0)</f>
        <v>0</v>
      </c>
      <c r="F135">
        <f>IF(AND(E135=1,ISBLANK('Køretøjer og Mandskab'!AC136)),1,0)</f>
        <v>0</v>
      </c>
      <c r="G135">
        <f>IF(AND(LEN('Køretøjer og Mandskab'!T136)&gt;1,LEN('Køretøjer og Mandskab'!T136)&lt;6,ISTEXT('Køretøjer og Mandskab'!T136),ISBLANK('Køretøjer og Mandskab'!V136)=FALSE),1,0)</f>
        <v>0</v>
      </c>
      <c r="H135">
        <f>IF(AND(G135=1,ISBLANK('Køretøjer og Mandskab'!AC136)),1,0)</f>
        <v>0</v>
      </c>
      <c r="I135">
        <f>IFERROR(IF(AND(SEARCH(Betingelser!$F$3,'Køretøjer og Mandskab'!T136)=1,ISBLANK('Køretøjer og Mandskab'!V136)=FALSE),1,0),0)</f>
        <v>0</v>
      </c>
      <c r="J135">
        <f>IF(AND(I135=1,ISBLANK('Køretøjer og Mandskab'!AC136)),1,0)</f>
        <v>0</v>
      </c>
      <c r="K135">
        <f>IFERROR(IF(AND(SEARCH(Betingelser!$J$3,'Køretøjer og Mandskab'!$T136)=1,ISBLANK('Køretøjer og Mandskab'!$V136)=FALSE),1,0),0)</f>
        <v>0</v>
      </c>
      <c r="L135">
        <f>IF(AND(K135=1,ISBLANK('Køretøjer og Mandskab'!$AC136)),1,0)</f>
        <v>0</v>
      </c>
    </row>
    <row r="136" spans="3:12" x14ac:dyDescent="0.25">
      <c r="C136" t="str">
        <f>IFERROR(IF(INDEX(Køretøjsliste,MATCH(0,INDEX(COUNTIF($C$2:C135,Køretøjsliste),),0))=0,"",INDEX(Køretøjsliste,MATCH(0,INDEX(COUNTIF($C$2:C135,Køretøjsliste),),0))),"")</f>
        <v/>
      </c>
      <c r="E136">
        <f>IF(AND(LEN('Køretøjer og Mandskab'!T137)=Betingelser!$D$3,ISNUMBER('Køretøjer og Mandskab'!T137),ISBLANK('Køretøjer og Mandskab'!V137)=FALSE),1,0)</f>
        <v>0</v>
      </c>
      <c r="F136">
        <f>IF(AND(E136=1,ISBLANK('Køretøjer og Mandskab'!AC137)),1,0)</f>
        <v>0</v>
      </c>
      <c r="G136">
        <f>IF(AND(LEN('Køretøjer og Mandskab'!T137)&gt;1,LEN('Køretøjer og Mandskab'!T137)&lt;6,ISTEXT('Køretøjer og Mandskab'!T137),ISBLANK('Køretøjer og Mandskab'!V137)=FALSE),1,0)</f>
        <v>0</v>
      </c>
      <c r="H136">
        <f>IF(AND(G136=1,ISBLANK('Køretøjer og Mandskab'!AC137)),1,0)</f>
        <v>0</v>
      </c>
      <c r="I136">
        <f>IFERROR(IF(AND(SEARCH(Betingelser!$F$3,'Køretøjer og Mandskab'!T137)=1,ISBLANK('Køretøjer og Mandskab'!V137)=FALSE),1,0),0)</f>
        <v>0</v>
      </c>
      <c r="J136">
        <f>IF(AND(I136=1,ISBLANK('Køretøjer og Mandskab'!AC137)),1,0)</f>
        <v>0</v>
      </c>
      <c r="K136">
        <f>IFERROR(IF(AND(SEARCH(Betingelser!$J$3,'Køretøjer og Mandskab'!$T137)=1,ISBLANK('Køretøjer og Mandskab'!$V137)=FALSE),1,0),0)</f>
        <v>0</v>
      </c>
      <c r="L136">
        <f>IF(AND(K136=1,ISBLANK('Køretøjer og Mandskab'!$AC137)),1,0)</f>
        <v>0</v>
      </c>
    </row>
    <row r="137" spans="3:12" x14ac:dyDescent="0.25">
      <c r="C137" t="str">
        <f>IFERROR(IF(INDEX(Køretøjsliste,MATCH(0,INDEX(COUNTIF($C$2:C136,Køretøjsliste),),0))=0,"",INDEX(Køretøjsliste,MATCH(0,INDEX(COUNTIF($C$2:C136,Køretøjsliste),),0))),"")</f>
        <v/>
      </c>
      <c r="E137">
        <f>IF(AND(LEN('Køretøjer og Mandskab'!T138)=Betingelser!$D$3,ISNUMBER('Køretøjer og Mandskab'!T138),ISBLANK('Køretøjer og Mandskab'!V138)=FALSE),1,0)</f>
        <v>0</v>
      </c>
      <c r="F137">
        <f>IF(AND(E137=1,ISBLANK('Køretøjer og Mandskab'!AC138)),1,0)</f>
        <v>0</v>
      </c>
      <c r="G137">
        <f>IF(AND(LEN('Køretøjer og Mandskab'!T138)&gt;1,LEN('Køretøjer og Mandskab'!T138)&lt;6,ISTEXT('Køretøjer og Mandskab'!T138),ISBLANK('Køretøjer og Mandskab'!V138)=FALSE),1,0)</f>
        <v>0</v>
      </c>
      <c r="H137">
        <f>IF(AND(G137=1,ISBLANK('Køretøjer og Mandskab'!AC138)),1,0)</f>
        <v>0</v>
      </c>
      <c r="I137">
        <f>IFERROR(IF(AND(SEARCH(Betingelser!$F$3,'Køretøjer og Mandskab'!T138)=1,ISBLANK('Køretøjer og Mandskab'!V138)=FALSE),1,0),0)</f>
        <v>0</v>
      </c>
      <c r="J137">
        <f>IF(AND(I137=1,ISBLANK('Køretøjer og Mandskab'!AC138)),1,0)</f>
        <v>0</v>
      </c>
      <c r="K137">
        <f>IFERROR(IF(AND(SEARCH(Betingelser!$J$3,'Køretøjer og Mandskab'!$T138)=1,ISBLANK('Køretøjer og Mandskab'!$V138)=FALSE),1,0),0)</f>
        <v>0</v>
      </c>
      <c r="L137">
        <f>IF(AND(K137=1,ISBLANK('Køretøjer og Mandskab'!$AC138)),1,0)</f>
        <v>0</v>
      </c>
    </row>
    <row r="138" spans="3:12" x14ac:dyDescent="0.25">
      <c r="C138" t="str">
        <f>IFERROR(IF(INDEX(Køretøjsliste,MATCH(0,INDEX(COUNTIF($C$2:C137,Køretøjsliste),),0))=0,"",INDEX(Køretøjsliste,MATCH(0,INDEX(COUNTIF($C$2:C137,Køretøjsliste),),0))),"")</f>
        <v/>
      </c>
      <c r="E138">
        <f>IF(AND(LEN('Køretøjer og Mandskab'!T139)=Betingelser!$D$3,ISNUMBER('Køretøjer og Mandskab'!T139),ISBLANK('Køretøjer og Mandskab'!V139)=FALSE),1,0)</f>
        <v>0</v>
      </c>
      <c r="F138">
        <f>IF(AND(E138=1,ISBLANK('Køretøjer og Mandskab'!AC139)),1,0)</f>
        <v>0</v>
      </c>
      <c r="G138">
        <f>IF(AND(LEN('Køretøjer og Mandskab'!T139)&gt;1,LEN('Køretøjer og Mandskab'!T139)&lt;6,ISTEXT('Køretøjer og Mandskab'!T139),ISBLANK('Køretøjer og Mandskab'!V139)=FALSE),1,0)</f>
        <v>0</v>
      </c>
      <c r="H138">
        <f>IF(AND(G138=1,ISBLANK('Køretøjer og Mandskab'!AC139)),1,0)</f>
        <v>0</v>
      </c>
      <c r="I138">
        <f>IFERROR(IF(AND(SEARCH(Betingelser!$F$3,'Køretøjer og Mandskab'!T139)=1,ISBLANK('Køretøjer og Mandskab'!V139)=FALSE),1,0),0)</f>
        <v>0</v>
      </c>
      <c r="J138">
        <f>IF(AND(I138=1,ISBLANK('Køretøjer og Mandskab'!AC139)),1,0)</f>
        <v>0</v>
      </c>
      <c r="K138">
        <f>IFERROR(IF(AND(SEARCH(Betingelser!$J$3,'Køretøjer og Mandskab'!$T139)=1,ISBLANK('Køretøjer og Mandskab'!$V139)=FALSE),1,0),0)</f>
        <v>0</v>
      </c>
      <c r="L138">
        <f>IF(AND(K138=1,ISBLANK('Køretøjer og Mandskab'!$AC139)),1,0)</f>
        <v>0</v>
      </c>
    </row>
    <row r="139" spans="3:12" x14ac:dyDescent="0.25">
      <c r="C139" t="str">
        <f>IFERROR(IF(INDEX(Køretøjsliste,MATCH(0,INDEX(COUNTIF($C$2:C138,Køretøjsliste),),0))=0,"",INDEX(Køretøjsliste,MATCH(0,INDEX(COUNTIF($C$2:C138,Køretøjsliste),),0))),"")</f>
        <v/>
      </c>
      <c r="E139">
        <f>IF(AND(LEN('Køretøjer og Mandskab'!T140)=Betingelser!$D$3,ISNUMBER('Køretøjer og Mandskab'!T140),ISBLANK('Køretøjer og Mandskab'!V140)=FALSE),1,0)</f>
        <v>0</v>
      </c>
      <c r="F139">
        <f>IF(AND(E139=1,ISBLANK('Køretøjer og Mandskab'!AC140)),1,0)</f>
        <v>0</v>
      </c>
      <c r="G139">
        <f>IF(AND(LEN('Køretøjer og Mandskab'!T140)&gt;1,LEN('Køretøjer og Mandskab'!T140)&lt;6,ISTEXT('Køretøjer og Mandskab'!T140),ISBLANK('Køretøjer og Mandskab'!V140)=FALSE),1,0)</f>
        <v>0</v>
      </c>
      <c r="H139">
        <f>IF(AND(G139=1,ISBLANK('Køretøjer og Mandskab'!AC140)),1,0)</f>
        <v>0</v>
      </c>
      <c r="I139">
        <f>IFERROR(IF(AND(SEARCH(Betingelser!$F$3,'Køretøjer og Mandskab'!T140)=1,ISBLANK('Køretøjer og Mandskab'!V140)=FALSE),1,0),0)</f>
        <v>0</v>
      </c>
      <c r="J139">
        <f>IF(AND(I139=1,ISBLANK('Køretøjer og Mandskab'!AC140)),1,0)</f>
        <v>0</v>
      </c>
      <c r="K139">
        <f>IFERROR(IF(AND(SEARCH(Betingelser!$J$3,'Køretøjer og Mandskab'!$T140)=1,ISBLANK('Køretøjer og Mandskab'!$V140)=FALSE),1,0),0)</f>
        <v>0</v>
      </c>
      <c r="L139">
        <f>IF(AND(K139=1,ISBLANK('Køretøjer og Mandskab'!$AC140)),1,0)</f>
        <v>0</v>
      </c>
    </row>
    <row r="140" spans="3:12" x14ac:dyDescent="0.25">
      <c r="C140" t="str">
        <f>IFERROR(IF(INDEX(Køretøjsliste,MATCH(0,INDEX(COUNTIF($C$2:C139,Køretøjsliste),),0))=0,"",INDEX(Køretøjsliste,MATCH(0,INDEX(COUNTIF($C$2:C139,Køretøjsliste),),0))),"")</f>
        <v/>
      </c>
      <c r="E140">
        <f>IF(AND(LEN('Køretøjer og Mandskab'!T141)=Betingelser!$D$3,ISNUMBER('Køretøjer og Mandskab'!T141),ISBLANK('Køretøjer og Mandskab'!V141)=FALSE),1,0)</f>
        <v>0</v>
      </c>
      <c r="F140">
        <f>IF(AND(E140=1,ISBLANK('Køretøjer og Mandskab'!AC141)),1,0)</f>
        <v>0</v>
      </c>
      <c r="G140">
        <f>IF(AND(LEN('Køretøjer og Mandskab'!T141)&gt;1,LEN('Køretøjer og Mandskab'!T141)&lt;6,ISTEXT('Køretøjer og Mandskab'!T141),ISBLANK('Køretøjer og Mandskab'!V141)=FALSE),1,0)</f>
        <v>0</v>
      </c>
      <c r="H140">
        <f>IF(AND(G140=1,ISBLANK('Køretøjer og Mandskab'!AC141)),1,0)</f>
        <v>0</v>
      </c>
      <c r="I140">
        <f>IFERROR(IF(AND(SEARCH(Betingelser!$F$3,'Køretøjer og Mandskab'!T141)=1,ISBLANK('Køretøjer og Mandskab'!V141)=FALSE),1,0),0)</f>
        <v>0</v>
      </c>
      <c r="J140">
        <f>IF(AND(I140=1,ISBLANK('Køretøjer og Mandskab'!AC141)),1,0)</f>
        <v>0</v>
      </c>
      <c r="K140">
        <f>IFERROR(IF(AND(SEARCH(Betingelser!$J$3,'Køretøjer og Mandskab'!$T141)=1,ISBLANK('Køretøjer og Mandskab'!$V141)=FALSE),1,0),0)</f>
        <v>0</v>
      </c>
      <c r="L140">
        <f>IF(AND(K140=1,ISBLANK('Køretøjer og Mandskab'!$AC141)),1,0)</f>
        <v>0</v>
      </c>
    </row>
    <row r="141" spans="3:12" x14ac:dyDescent="0.25">
      <c r="C141" t="str">
        <f>IFERROR(IF(INDEX(Køretøjsliste,MATCH(0,INDEX(COUNTIF($C$2:C140,Køretøjsliste),),0))=0,"",INDEX(Køretøjsliste,MATCH(0,INDEX(COUNTIF($C$2:C140,Køretøjsliste),),0))),"")</f>
        <v/>
      </c>
      <c r="E141">
        <f>IF(AND(LEN('Køretøjer og Mandskab'!T142)=Betingelser!$D$3,ISNUMBER('Køretøjer og Mandskab'!T142),ISBLANK('Køretøjer og Mandskab'!V142)=FALSE),1,0)</f>
        <v>0</v>
      </c>
      <c r="F141">
        <f>IF(AND(E141=1,ISBLANK('Køretøjer og Mandskab'!AC142)),1,0)</f>
        <v>0</v>
      </c>
      <c r="G141">
        <f>IF(AND(LEN('Køretøjer og Mandskab'!T142)&gt;1,LEN('Køretøjer og Mandskab'!T142)&lt;6,ISTEXT('Køretøjer og Mandskab'!T142),ISBLANK('Køretøjer og Mandskab'!V142)=FALSE),1,0)</f>
        <v>0</v>
      </c>
      <c r="H141">
        <f>IF(AND(G141=1,ISBLANK('Køretøjer og Mandskab'!AC142)),1,0)</f>
        <v>0</v>
      </c>
      <c r="I141">
        <f>IFERROR(IF(AND(SEARCH(Betingelser!$F$3,'Køretøjer og Mandskab'!T142)=1,ISBLANK('Køretøjer og Mandskab'!V142)=FALSE),1,0),0)</f>
        <v>0</v>
      </c>
      <c r="J141">
        <f>IF(AND(I141=1,ISBLANK('Køretøjer og Mandskab'!AC142)),1,0)</f>
        <v>0</v>
      </c>
      <c r="K141">
        <f>IFERROR(IF(AND(SEARCH(Betingelser!$J$3,'Køretøjer og Mandskab'!$T142)=1,ISBLANK('Køretøjer og Mandskab'!$V142)=FALSE),1,0),0)</f>
        <v>0</v>
      </c>
      <c r="L141">
        <f>IF(AND(K141=1,ISBLANK('Køretøjer og Mandskab'!$AC142)),1,0)</f>
        <v>0</v>
      </c>
    </row>
    <row r="142" spans="3:12" x14ac:dyDescent="0.25">
      <c r="C142" t="str">
        <f>IFERROR(IF(INDEX(Køretøjsliste,MATCH(0,INDEX(COUNTIF($C$2:C141,Køretøjsliste),),0))=0,"",INDEX(Køretøjsliste,MATCH(0,INDEX(COUNTIF($C$2:C141,Køretøjsliste),),0))),"")</f>
        <v/>
      </c>
      <c r="E142">
        <f>IF(AND(LEN('Køretøjer og Mandskab'!T143)=Betingelser!$D$3,ISNUMBER('Køretøjer og Mandskab'!T143),ISBLANK('Køretøjer og Mandskab'!V143)=FALSE),1,0)</f>
        <v>0</v>
      </c>
      <c r="F142">
        <f>IF(AND(E142=1,ISBLANK('Køretøjer og Mandskab'!AC143)),1,0)</f>
        <v>0</v>
      </c>
      <c r="G142">
        <f>IF(AND(LEN('Køretøjer og Mandskab'!T143)&gt;1,LEN('Køretøjer og Mandskab'!T143)&lt;6,ISTEXT('Køretøjer og Mandskab'!T143),ISBLANK('Køretøjer og Mandskab'!V143)=FALSE),1,0)</f>
        <v>0</v>
      </c>
      <c r="H142">
        <f>IF(AND(G142=1,ISBLANK('Køretøjer og Mandskab'!AC143)),1,0)</f>
        <v>0</v>
      </c>
      <c r="I142">
        <f>IFERROR(IF(AND(SEARCH(Betingelser!$F$3,'Køretøjer og Mandskab'!T143)=1,ISBLANK('Køretøjer og Mandskab'!V143)=FALSE),1,0),0)</f>
        <v>0</v>
      </c>
      <c r="J142">
        <f>IF(AND(I142=1,ISBLANK('Køretøjer og Mandskab'!AC143)),1,0)</f>
        <v>0</v>
      </c>
      <c r="K142">
        <f>IFERROR(IF(AND(SEARCH(Betingelser!$J$3,'Køretøjer og Mandskab'!$T143)=1,ISBLANK('Køretøjer og Mandskab'!$V143)=FALSE),1,0),0)</f>
        <v>0</v>
      </c>
      <c r="L142">
        <f>IF(AND(K142=1,ISBLANK('Køretøjer og Mandskab'!$AC143)),1,0)</f>
        <v>0</v>
      </c>
    </row>
    <row r="143" spans="3:12" x14ac:dyDescent="0.25">
      <c r="C143" t="str">
        <f>IFERROR(IF(INDEX(Køretøjsliste,MATCH(0,INDEX(COUNTIF($C$2:C142,Køretøjsliste),),0))=0,"",INDEX(Køretøjsliste,MATCH(0,INDEX(COUNTIF($C$2:C142,Køretøjsliste),),0))),"")</f>
        <v/>
      </c>
      <c r="E143">
        <f>IF(AND(LEN('Køretøjer og Mandskab'!T144)=Betingelser!$D$3,ISNUMBER('Køretøjer og Mandskab'!T144),ISBLANK('Køretøjer og Mandskab'!V144)=FALSE),1,0)</f>
        <v>0</v>
      </c>
      <c r="F143">
        <f>IF(AND(E143=1,ISBLANK('Køretøjer og Mandskab'!AC144)),1,0)</f>
        <v>0</v>
      </c>
      <c r="G143">
        <f>IF(AND(LEN('Køretøjer og Mandskab'!T144)&gt;1,LEN('Køretøjer og Mandskab'!T144)&lt;6,ISTEXT('Køretøjer og Mandskab'!T144),ISBLANK('Køretøjer og Mandskab'!V144)=FALSE),1,0)</f>
        <v>0</v>
      </c>
      <c r="H143">
        <f>IF(AND(G143=1,ISBLANK('Køretøjer og Mandskab'!AC144)),1,0)</f>
        <v>0</v>
      </c>
      <c r="I143">
        <f>IFERROR(IF(AND(SEARCH(Betingelser!$F$3,'Køretøjer og Mandskab'!T144)=1,ISBLANK('Køretøjer og Mandskab'!V144)=FALSE),1,0),0)</f>
        <v>0</v>
      </c>
      <c r="J143">
        <f>IF(AND(I143=1,ISBLANK('Køretøjer og Mandskab'!AC144)),1,0)</f>
        <v>0</v>
      </c>
      <c r="K143">
        <f>IFERROR(IF(AND(SEARCH(Betingelser!$J$3,'Køretøjer og Mandskab'!$T144)=1,ISBLANK('Køretøjer og Mandskab'!$V144)=FALSE),1,0),0)</f>
        <v>0</v>
      </c>
      <c r="L143">
        <f>IF(AND(K143=1,ISBLANK('Køretøjer og Mandskab'!$AC144)),1,0)</f>
        <v>0</v>
      </c>
    </row>
    <row r="144" spans="3:12" x14ac:dyDescent="0.25">
      <c r="C144" t="str">
        <f>IFERROR(IF(INDEX(Køretøjsliste,MATCH(0,INDEX(COUNTIF($C$2:C143,Køretøjsliste),),0))=0,"",INDEX(Køretøjsliste,MATCH(0,INDEX(COUNTIF($C$2:C143,Køretøjsliste),),0))),"")</f>
        <v/>
      </c>
      <c r="E144">
        <f>IF(AND(LEN('Køretøjer og Mandskab'!T145)=Betingelser!$D$3,ISNUMBER('Køretøjer og Mandskab'!T145),ISBLANK('Køretøjer og Mandskab'!V145)=FALSE),1,0)</f>
        <v>0</v>
      </c>
      <c r="F144">
        <f>IF(AND(E144=1,ISBLANK('Køretøjer og Mandskab'!AC145)),1,0)</f>
        <v>0</v>
      </c>
      <c r="G144">
        <f>IF(AND(LEN('Køretøjer og Mandskab'!T145)&gt;1,LEN('Køretøjer og Mandskab'!T145)&lt;6,ISTEXT('Køretøjer og Mandskab'!T145),ISBLANK('Køretøjer og Mandskab'!V145)=FALSE),1,0)</f>
        <v>0</v>
      </c>
      <c r="H144">
        <f>IF(AND(G144=1,ISBLANK('Køretøjer og Mandskab'!AC145)),1,0)</f>
        <v>0</v>
      </c>
      <c r="I144">
        <f>IFERROR(IF(AND(SEARCH(Betingelser!$F$3,'Køretøjer og Mandskab'!T145)=1,ISBLANK('Køretøjer og Mandskab'!V145)=FALSE),1,0),0)</f>
        <v>0</v>
      </c>
      <c r="J144">
        <f>IF(AND(I144=1,ISBLANK('Køretøjer og Mandskab'!AC145)),1,0)</f>
        <v>0</v>
      </c>
      <c r="K144">
        <f>IFERROR(IF(AND(SEARCH(Betingelser!$J$3,'Køretøjer og Mandskab'!$T145)=1,ISBLANK('Køretøjer og Mandskab'!$V145)=FALSE),1,0),0)</f>
        <v>0</v>
      </c>
      <c r="L144">
        <f>IF(AND(K144=1,ISBLANK('Køretøjer og Mandskab'!$AC145)),1,0)</f>
        <v>0</v>
      </c>
    </row>
    <row r="145" spans="3:12" x14ac:dyDescent="0.25">
      <c r="C145" t="str">
        <f>IFERROR(IF(INDEX(Køretøjsliste,MATCH(0,INDEX(COUNTIF($C$2:C144,Køretøjsliste),),0))=0,"",INDEX(Køretøjsliste,MATCH(0,INDEX(COUNTIF($C$2:C144,Køretøjsliste),),0))),"")</f>
        <v/>
      </c>
      <c r="E145">
        <f>IF(AND(LEN('Køretøjer og Mandskab'!T146)=Betingelser!$D$3,ISNUMBER('Køretøjer og Mandskab'!T146),ISBLANK('Køretøjer og Mandskab'!V146)=FALSE),1,0)</f>
        <v>0</v>
      </c>
      <c r="F145">
        <f>IF(AND(E145=1,ISBLANK('Køretøjer og Mandskab'!AC146)),1,0)</f>
        <v>0</v>
      </c>
      <c r="G145">
        <f>IF(AND(LEN('Køretøjer og Mandskab'!T146)&gt;1,LEN('Køretøjer og Mandskab'!T146)&lt;6,ISTEXT('Køretøjer og Mandskab'!T146),ISBLANK('Køretøjer og Mandskab'!V146)=FALSE),1,0)</f>
        <v>0</v>
      </c>
      <c r="H145">
        <f>IF(AND(G145=1,ISBLANK('Køretøjer og Mandskab'!AC146)),1,0)</f>
        <v>0</v>
      </c>
      <c r="I145">
        <f>IFERROR(IF(AND(SEARCH(Betingelser!$F$3,'Køretøjer og Mandskab'!T146)=1,ISBLANK('Køretøjer og Mandskab'!V146)=FALSE),1,0),0)</f>
        <v>0</v>
      </c>
      <c r="J145">
        <f>IF(AND(I145=1,ISBLANK('Køretøjer og Mandskab'!AC146)),1,0)</f>
        <v>0</v>
      </c>
      <c r="K145">
        <f>IFERROR(IF(AND(SEARCH(Betingelser!$J$3,'Køretøjer og Mandskab'!$T146)=1,ISBLANK('Køretøjer og Mandskab'!$V146)=FALSE),1,0),0)</f>
        <v>0</v>
      </c>
      <c r="L145">
        <f>IF(AND(K145=1,ISBLANK('Køretøjer og Mandskab'!$AC146)),1,0)</f>
        <v>0</v>
      </c>
    </row>
    <row r="146" spans="3:12" x14ac:dyDescent="0.25">
      <c r="C146" t="str">
        <f>IFERROR(IF(INDEX(Køretøjsliste,MATCH(0,INDEX(COUNTIF($C$2:C145,Køretøjsliste),),0))=0,"",INDEX(Køretøjsliste,MATCH(0,INDEX(COUNTIF($C$2:C145,Køretøjsliste),),0))),"")</f>
        <v/>
      </c>
      <c r="E146">
        <f>IF(AND(LEN('Køretøjer og Mandskab'!T147)=Betingelser!$D$3,ISNUMBER('Køretøjer og Mandskab'!T147),ISBLANK('Køretøjer og Mandskab'!V147)=FALSE),1,0)</f>
        <v>0</v>
      </c>
      <c r="F146">
        <f>IF(AND(E146=1,ISBLANK('Køretøjer og Mandskab'!AC147)),1,0)</f>
        <v>0</v>
      </c>
      <c r="G146">
        <f>IF(AND(LEN('Køretøjer og Mandskab'!T147)&gt;1,LEN('Køretøjer og Mandskab'!T147)&lt;6,ISTEXT('Køretøjer og Mandskab'!T147),ISBLANK('Køretøjer og Mandskab'!V147)=FALSE),1,0)</f>
        <v>0</v>
      </c>
      <c r="H146">
        <f>IF(AND(G146=1,ISBLANK('Køretøjer og Mandskab'!AC147)),1,0)</f>
        <v>0</v>
      </c>
      <c r="I146">
        <f>IFERROR(IF(AND(SEARCH(Betingelser!$F$3,'Køretøjer og Mandskab'!T147)=1,ISBLANK('Køretøjer og Mandskab'!V147)=FALSE),1,0),0)</f>
        <v>0</v>
      </c>
      <c r="J146">
        <f>IF(AND(I146=1,ISBLANK('Køretøjer og Mandskab'!AC147)),1,0)</f>
        <v>0</v>
      </c>
      <c r="K146">
        <f>IFERROR(IF(AND(SEARCH(Betingelser!$J$3,'Køretøjer og Mandskab'!$T147)=1,ISBLANK('Køretøjer og Mandskab'!$V147)=FALSE),1,0),0)</f>
        <v>0</v>
      </c>
      <c r="L146">
        <f>IF(AND(K146=1,ISBLANK('Køretøjer og Mandskab'!$AC147)),1,0)</f>
        <v>0</v>
      </c>
    </row>
    <row r="147" spans="3:12" x14ac:dyDescent="0.25">
      <c r="C147" t="str">
        <f>IFERROR(IF(INDEX(Køretøjsliste,MATCH(0,INDEX(COUNTIF($C$2:C146,Køretøjsliste),),0))=0,"",INDEX(Køretøjsliste,MATCH(0,INDEX(COUNTIF($C$2:C146,Køretøjsliste),),0))),"")</f>
        <v/>
      </c>
      <c r="E147">
        <f>IF(AND(LEN('Køretøjer og Mandskab'!T148)=Betingelser!$D$3,ISNUMBER('Køretøjer og Mandskab'!T148),ISBLANK('Køretøjer og Mandskab'!V148)=FALSE),1,0)</f>
        <v>0</v>
      </c>
      <c r="F147">
        <f>IF(AND(E147=1,ISBLANK('Køretøjer og Mandskab'!AC148)),1,0)</f>
        <v>0</v>
      </c>
      <c r="G147">
        <f>IF(AND(LEN('Køretøjer og Mandskab'!T148)&gt;1,LEN('Køretøjer og Mandskab'!T148)&lt;6,ISTEXT('Køretøjer og Mandskab'!T148),ISBLANK('Køretøjer og Mandskab'!V148)=FALSE),1,0)</f>
        <v>0</v>
      </c>
      <c r="H147">
        <f>IF(AND(G147=1,ISBLANK('Køretøjer og Mandskab'!AC148)),1,0)</f>
        <v>0</v>
      </c>
      <c r="I147">
        <f>IFERROR(IF(AND(SEARCH(Betingelser!$F$3,'Køretøjer og Mandskab'!T148)=1,ISBLANK('Køretøjer og Mandskab'!V148)=FALSE),1,0),0)</f>
        <v>0</v>
      </c>
      <c r="J147">
        <f>IF(AND(I147=1,ISBLANK('Køretøjer og Mandskab'!AC148)),1,0)</f>
        <v>0</v>
      </c>
      <c r="K147">
        <f>IFERROR(IF(AND(SEARCH(Betingelser!$J$3,'Køretøjer og Mandskab'!$T148)=1,ISBLANK('Køretøjer og Mandskab'!$V148)=FALSE),1,0),0)</f>
        <v>0</v>
      </c>
      <c r="L147">
        <f>IF(AND(K147=1,ISBLANK('Køretøjer og Mandskab'!$AC148)),1,0)</f>
        <v>0</v>
      </c>
    </row>
    <row r="148" spans="3:12" x14ac:dyDescent="0.25">
      <c r="C148" t="str">
        <f>IFERROR(IF(INDEX(Køretøjsliste,MATCH(0,INDEX(COUNTIF($C$2:C147,Køretøjsliste),),0))=0,"",INDEX(Køretøjsliste,MATCH(0,INDEX(COUNTIF($C$2:C147,Køretøjsliste),),0))),"")</f>
        <v/>
      </c>
      <c r="E148">
        <f>IF(AND(LEN('Køretøjer og Mandskab'!T149)=Betingelser!$D$3,ISNUMBER('Køretøjer og Mandskab'!T149),ISBLANK('Køretøjer og Mandskab'!V149)=FALSE),1,0)</f>
        <v>0</v>
      </c>
      <c r="F148">
        <f>IF(AND(E148=1,ISBLANK('Køretøjer og Mandskab'!AC149)),1,0)</f>
        <v>0</v>
      </c>
      <c r="G148">
        <f>IF(AND(LEN('Køretøjer og Mandskab'!T149)&gt;1,LEN('Køretøjer og Mandskab'!T149)&lt;6,ISTEXT('Køretøjer og Mandskab'!T149),ISBLANK('Køretøjer og Mandskab'!V149)=FALSE),1,0)</f>
        <v>0</v>
      </c>
      <c r="H148">
        <f>IF(AND(G148=1,ISBLANK('Køretøjer og Mandskab'!AC149)),1,0)</f>
        <v>0</v>
      </c>
      <c r="I148">
        <f>IFERROR(IF(AND(SEARCH(Betingelser!$F$3,'Køretøjer og Mandskab'!T149)=1,ISBLANK('Køretøjer og Mandskab'!V149)=FALSE),1,0),0)</f>
        <v>0</v>
      </c>
      <c r="J148">
        <f>IF(AND(I148=1,ISBLANK('Køretøjer og Mandskab'!AC149)),1,0)</f>
        <v>0</v>
      </c>
      <c r="K148">
        <f>IFERROR(IF(AND(SEARCH(Betingelser!$J$3,'Køretøjer og Mandskab'!$T149)=1,ISBLANK('Køretøjer og Mandskab'!$V149)=FALSE),1,0),0)</f>
        <v>0</v>
      </c>
      <c r="L148">
        <f>IF(AND(K148=1,ISBLANK('Køretøjer og Mandskab'!$AC149)),1,0)</f>
        <v>0</v>
      </c>
    </row>
    <row r="149" spans="3:12" x14ac:dyDescent="0.25">
      <c r="C149" t="str">
        <f>IFERROR(IF(INDEX(Køretøjsliste,MATCH(0,INDEX(COUNTIF($C$2:C148,Køretøjsliste),),0))=0,"",INDEX(Køretøjsliste,MATCH(0,INDEX(COUNTIF($C$2:C148,Køretøjsliste),),0))),"")</f>
        <v/>
      </c>
      <c r="E149">
        <f>IF(AND(LEN('Køretøjer og Mandskab'!T150)=Betingelser!$D$3,ISNUMBER('Køretøjer og Mandskab'!T150),ISBLANK('Køretøjer og Mandskab'!V150)=FALSE),1,0)</f>
        <v>0</v>
      </c>
      <c r="F149">
        <f>IF(AND(E149=1,ISBLANK('Køretøjer og Mandskab'!AC150)),1,0)</f>
        <v>0</v>
      </c>
      <c r="G149">
        <f>IF(AND(LEN('Køretøjer og Mandskab'!T150)&gt;1,LEN('Køretøjer og Mandskab'!T150)&lt;6,ISTEXT('Køretøjer og Mandskab'!T150),ISBLANK('Køretøjer og Mandskab'!V150)=FALSE),1,0)</f>
        <v>0</v>
      </c>
      <c r="H149">
        <f>IF(AND(G149=1,ISBLANK('Køretøjer og Mandskab'!AC150)),1,0)</f>
        <v>0</v>
      </c>
      <c r="I149">
        <f>IFERROR(IF(AND(SEARCH(Betingelser!$F$3,'Køretøjer og Mandskab'!T150)=1,ISBLANK('Køretøjer og Mandskab'!V150)=FALSE),1,0),0)</f>
        <v>0</v>
      </c>
      <c r="J149">
        <f>IF(AND(I149=1,ISBLANK('Køretøjer og Mandskab'!AC150)),1,0)</f>
        <v>0</v>
      </c>
      <c r="K149">
        <f>IFERROR(IF(AND(SEARCH(Betingelser!$J$3,'Køretøjer og Mandskab'!$T150)=1,ISBLANK('Køretøjer og Mandskab'!$V150)=FALSE),1,0),0)</f>
        <v>0</v>
      </c>
      <c r="L149">
        <f>IF(AND(K149=1,ISBLANK('Køretøjer og Mandskab'!$AC150)),1,0)</f>
        <v>0</v>
      </c>
    </row>
    <row r="150" spans="3:12" x14ac:dyDescent="0.25">
      <c r="C150" t="str">
        <f>IFERROR(IF(INDEX(Køretøjsliste,MATCH(0,INDEX(COUNTIF($C$2:C149,Køretøjsliste),),0))=0,"",INDEX(Køretøjsliste,MATCH(0,INDEX(COUNTIF($C$2:C149,Køretøjsliste),),0))),"")</f>
        <v/>
      </c>
      <c r="E150">
        <f>IF(AND(LEN('Køretøjer og Mandskab'!T151)=Betingelser!$D$3,ISNUMBER('Køretøjer og Mandskab'!T151),ISBLANK('Køretøjer og Mandskab'!V151)=FALSE),1,0)</f>
        <v>0</v>
      </c>
      <c r="F150">
        <f>IF(AND(E150=1,ISBLANK('Køretøjer og Mandskab'!AC151)),1,0)</f>
        <v>0</v>
      </c>
      <c r="G150">
        <f>IF(AND(LEN('Køretøjer og Mandskab'!T151)&gt;1,LEN('Køretøjer og Mandskab'!T151)&lt;6,ISTEXT('Køretøjer og Mandskab'!T151),ISBLANK('Køretøjer og Mandskab'!V151)=FALSE),1,0)</f>
        <v>0</v>
      </c>
      <c r="H150">
        <f>IF(AND(G150=1,ISBLANK('Køretøjer og Mandskab'!AC151)),1,0)</f>
        <v>0</v>
      </c>
      <c r="I150">
        <f>IFERROR(IF(AND(SEARCH(Betingelser!$F$3,'Køretøjer og Mandskab'!T151)=1,ISBLANK('Køretøjer og Mandskab'!V151)=FALSE),1,0),0)</f>
        <v>0</v>
      </c>
      <c r="J150">
        <f>IF(AND(I150=1,ISBLANK('Køretøjer og Mandskab'!AC151)),1,0)</f>
        <v>0</v>
      </c>
      <c r="K150">
        <f>IFERROR(IF(AND(SEARCH(Betingelser!$J$3,'Køretøjer og Mandskab'!$T151)=1,ISBLANK('Køretøjer og Mandskab'!$V151)=FALSE),1,0),0)</f>
        <v>0</v>
      </c>
      <c r="L150">
        <f>IF(AND(K150=1,ISBLANK('Køretøjer og Mandskab'!$AC151)),1,0)</f>
        <v>0</v>
      </c>
    </row>
    <row r="151" spans="3:12" x14ac:dyDescent="0.25">
      <c r="C151" t="str">
        <f>IFERROR(IF(INDEX(Køretøjsliste,MATCH(0,INDEX(COUNTIF($C$2:C150,Køretøjsliste),),0))=0,"",INDEX(Køretøjsliste,MATCH(0,INDEX(COUNTIF($C$2:C150,Køretøjsliste),),0))),"")</f>
        <v/>
      </c>
      <c r="E151">
        <f>IF(AND(LEN('Køretøjer og Mandskab'!T152)=Betingelser!$D$3,ISNUMBER('Køretøjer og Mandskab'!T152),ISBLANK('Køretøjer og Mandskab'!V152)=FALSE),1,0)</f>
        <v>0</v>
      </c>
      <c r="F151">
        <f>IF(AND(E151=1,ISBLANK('Køretøjer og Mandskab'!AC152)),1,0)</f>
        <v>0</v>
      </c>
      <c r="G151">
        <f>IF(AND(LEN('Køretøjer og Mandskab'!T152)&gt;1,LEN('Køretøjer og Mandskab'!T152)&lt;6,ISTEXT('Køretøjer og Mandskab'!T152),ISBLANK('Køretøjer og Mandskab'!V152)=FALSE),1,0)</f>
        <v>0</v>
      </c>
      <c r="H151">
        <f>IF(AND(G151=1,ISBLANK('Køretøjer og Mandskab'!AC152)),1,0)</f>
        <v>0</v>
      </c>
      <c r="I151">
        <f>IFERROR(IF(AND(SEARCH(Betingelser!$F$3,'Køretøjer og Mandskab'!T152)=1,ISBLANK('Køretøjer og Mandskab'!V152)=FALSE),1,0),0)</f>
        <v>0</v>
      </c>
      <c r="J151">
        <f>IF(AND(I151=1,ISBLANK('Køretøjer og Mandskab'!AC152)),1,0)</f>
        <v>0</v>
      </c>
      <c r="K151">
        <f>IFERROR(IF(AND(SEARCH(Betingelser!$J$3,'Køretøjer og Mandskab'!$T152)=1,ISBLANK('Køretøjer og Mandskab'!$V152)=FALSE),1,0),0)</f>
        <v>0</v>
      </c>
      <c r="L151">
        <f>IF(AND(K151=1,ISBLANK('Køretøjer og Mandskab'!$AC152)),1,0)</f>
        <v>0</v>
      </c>
    </row>
    <row r="152" spans="3:12" x14ac:dyDescent="0.25">
      <c r="C152" t="str">
        <f>IFERROR(IF(INDEX(Køretøjsliste,MATCH(0,INDEX(COUNTIF($C$2:C151,Køretøjsliste),),0))=0,"",INDEX(Køretøjsliste,MATCH(0,INDEX(COUNTIF($C$2:C151,Køretøjsliste),),0))),"")</f>
        <v/>
      </c>
      <c r="E152">
        <f>IF(AND(LEN('Køretøjer og Mandskab'!T153)=Betingelser!$D$3,ISNUMBER('Køretøjer og Mandskab'!T153),ISBLANK('Køretøjer og Mandskab'!V153)=FALSE),1,0)</f>
        <v>0</v>
      </c>
      <c r="F152">
        <f>IF(AND(E152=1,ISBLANK('Køretøjer og Mandskab'!AC153)),1,0)</f>
        <v>0</v>
      </c>
      <c r="G152">
        <f>IF(AND(LEN('Køretøjer og Mandskab'!T153)&gt;1,LEN('Køretøjer og Mandskab'!T153)&lt;6,ISTEXT('Køretøjer og Mandskab'!T153),ISBLANK('Køretøjer og Mandskab'!V153)=FALSE),1,0)</f>
        <v>0</v>
      </c>
      <c r="H152">
        <f>IF(AND(G152=1,ISBLANK('Køretøjer og Mandskab'!AC153)),1,0)</f>
        <v>0</v>
      </c>
      <c r="I152">
        <f>IFERROR(IF(AND(SEARCH(Betingelser!$F$3,'Køretøjer og Mandskab'!T153)=1,ISBLANK('Køretøjer og Mandskab'!V153)=FALSE),1,0),0)</f>
        <v>0</v>
      </c>
      <c r="J152">
        <f>IF(AND(I152=1,ISBLANK('Køretøjer og Mandskab'!AC153)),1,0)</f>
        <v>0</v>
      </c>
      <c r="K152">
        <f>IFERROR(IF(AND(SEARCH(Betingelser!$J$3,'Køretøjer og Mandskab'!$T153)=1,ISBLANK('Køretøjer og Mandskab'!$V153)=FALSE),1,0),0)</f>
        <v>0</v>
      </c>
      <c r="L152">
        <f>IF(AND(K152=1,ISBLANK('Køretøjer og Mandskab'!$AC153)),1,0)</f>
        <v>0</v>
      </c>
    </row>
    <row r="153" spans="3:12" x14ac:dyDescent="0.25">
      <c r="C153" t="str">
        <f>IFERROR(IF(INDEX(Køretøjsliste,MATCH(0,INDEX(COUNTIF($C$2:C152,Køretøjsliste),),0))=0,"",INDEX(Køretøjsliste,MATCH(0,INDEX(COUNTIF($C$2:C152,Køretøjsliste),),0))),"")</f>
        <v/>
      </c>
      <c r="E153">
        <f>IF(AND(LEN('Køretøjer og Mandskab'!T154)=Betingelser!$D$3,ISNUMBER('Køretøjer og Mandskab'!T154),ISBLANK('Køretøjer og Mandskab'!V154)=FALSE),1,0)</f>
        <v>0</v>
      </c>
      <c r="F153">
        <f>IF(AND(E153=1,ISBLANK('Køretøjer og Mandskab'!AC154)),1,0)</f>
        <v>0</v>
      </c>
      <c r="G153">
        <f>IF(AND(LEN('Køretøjer og Mandskab'!T154)&gt;1,LEN('Køretøjer og Mandskab'!T154)&lt;6,ISTEXT('Køretøjer og Mandskab'!T154),ISBLANK('Køretøjer og Mandskab'!V154)=FALSE),1,0)</f>
        <v>0</v>
      </c>
      <c r="H153">
        <f>IF(AND(G153=1,ISBLANK('Køretøjer og Mandskab'!AC154)),1,0)</f>
        <v>0</v>
      </c>
      <c r="I153">
        <f>IFERROR(IF(AND(SEARCH(Betingelser!$F$3,'Køretøjer og Mandskab'!T154)=1,ISBLANK('Køretøjer og Mandskab'!V154)=FALSE),1,0),0)</f>
        <v>0</v>
      </c>
      <c r="J153">
        <f>IF(AND(I153=1,ISBLANK('Køretøjer og Mandskab'!AC154)),1,0)</f>
        <v>0</v>
      </c>
      <c r="K153">
        <f>IFERROR(IF(AND(SEARCH(Betingelser!$J$3,'Køretøjer og Mandskab'!$T154)=1,ISBLANK('Køretøjer og Mandskab'!$V154)=FALSE),1,0),0)</f>
        <v>0</v>
      </c>
      <c r="L153">
        <f>IF(AND(K153=1,ISBLANK('Køretøjer og Mandskab'!$AC154)),1,0)</f>
        <v>0</v>
      </c>
    </row>
    <row r="154" spans="3:12" x14ac:dyDescent="0.25">
      <c r="C154" t="str">
        <f>IFERROR(IF(INDEX(Køretøjsliste,MATCH(0,INDEX(COUNTIF($C$2:C153,Køretøjsliste),),0))=0,"",INDEX(Køretøjsliste,MATCH(0,INDEX(COUNTIF($C$2:C153,Køretøjsliste),),0))),"")</f>
        <v/>
      </c>
      <c r="E154">
        <f>IF(AND(LEN('Køretøjer og Mandskab'!T155)=Betingelser!$D$3,ISNUMBER('Køretøjer og Mandskab'!T155),ISBLANK('Køretøjer og Mandskab'!V155)=FALSE),1,0)</f>
        <v>0</v>
      </c>
      <c r="F154">
        <f>IF(AND(E154=1,ISBLANK('Køretøjer og Mandskab'!AC155)),1,0)</f>
        <v>0</v>
      </c>
      <c r="G154">
        <f>IF(AND(LEN('Køretøjer og Mandskab'!T155)&gt;1,LEN('Køretøjer og Mandskab'!T155)&lt;6,ISTEXT('Køretøjer og Mandskab'!T155),ISBLANK('Køretøjer og Mandskab'!V155)=FALSE),1,0)</f>
        <v>0</v>
      </c>
      <c r="H154">
        <f>IF(AND(G154=1,ISBLANK('Køretøjer og Mandskab'!AC155)),1,0)</f>
        <v>0</v>
      </c>
      <c r="I154">
        <f>IFERROR(IF(AND(SEARCH(Betingelser!$F$3,'Køretøjer og Mandskab'!T155)=1,ISBLANK('Køretøjer og Mandskab'!V155)=FALSE),1,0),0)</f>
        <v>0</v>
      </c>
      <c r="J154">
        <f>IF(AND(I154=1,ISBLANK('Køretøjer og Mandskab'!AC155)),1,0)</f>
        <v>0</v>
      </c>
      <c r="K154">
        <f>IFERROR(IF(AND(SEARCH(Betingelser!$J$3,'Køretøjer og Mandskab'!$T155)=1,ISBLANK('Køretøjer og Mandskab'!$V155)=FALSE),1,0),0)</f>
        <v>0</v>
      </c>
      <c r="L154">
        <f>IF(AND(K154=1,ISBLANK('Køretøjer og Mandskab'!$AC155)),1,0)</f>
        <v>0</v>
      </c>
    </row>
    <row r="155" spans="3:12" x14ac:dyDescent="0.25">
      <c r="C155" t="str">
        <f>IFERROR(IF(INDEX(Køretøjsliste,MATCH(0,INDEX(COUNTIF($C$2:C154,Køretøjsliste),),0))=0,"",INDEX(Køretøjsliste,MATCH(0,INDEX(COUNTIF($C$2:C154,Køretøjsliste),),0))),"")</f>
        <v/>
      </c>
      <c r="E155">
        <f>IF(AND(LEN('Køretøjer og Mandskab'!T156)=Betingelser!$D$3,ISNUMBER('Køretøjer og Mandskab'!T156),ISBLANK('Køretøjer og Mandskab'!V156)=FALSE),1,0)</f>
        <v>0</v>
      </c>
      <c r="F155">
        <f>IF(AND(E155=1,ISBLANK('Køretøjer og Mandskab'!AC156)),1,0)</f>
        <v>0</v>
      </c>
      <c r="G155">
        <f>IF(AND(LEN('Køretøjer og Mandskab'!T156)&gt;1,LEN('Køretøjer og Mandskab'!T156)&lt;6,ISTEXT('Køretøjer og Mandskab'!T156),ISBLANK('Køretøjer og Mandskab'!V156)=FALSE),1,0)</f>
        <v>0</v>
      </c>
      <c r="H155">
        <f>IF(AND(G155=1,ISBLANK('Køretøjer og Mandskab'!AC156)),1,0)</f>
        <v>0</v>
      </c>
      <c r="I155">
        <f>IFERROR(IF(AND(SEARCH(Betingelser!$F$3,'Køretøjer og Mandskab'!T156)=1,ISBLANK('Køretøjer og Mandskab'!V156)=FALSE),1,0),0)</f>
        <v>0</v>
      </c>
      <c r="J155">
        <f>IF(AND(I155=1,ISBLANK('Køretøjer og Mandskab'!AC156)),1,0)</f>
        <v>0</v>
      </c>
      <c r="K155">
        <f>IFERROR(IF(AND(SEARCH(Betingelser!$J$3,'Køretøjer og Mandskab'!$T156)=1,ISBLANK('Køretøjer og Mandskab'!$V156)=FALSE),1,0),0)</f>
        <v>0</v>
      </c>
      <c r="L155">
        <f>IF(AND(K155=1,ISBLANK('Køretøjer og Mandskab'!$AC156)),1,0)</f>
        <v>0</v>
      </c>
    </row>
    <row r="156" spans="3:12" x14ac:dyDescent="0.25">
      <c r="C156" t="str">
        <f>IFERROR(IF(INDEX(Køretøjsliste,MATCH(0,INDEX(COUNTIF($C$2:C155,Køretøjsliste),),0))=0,"",INDEX(Køretøjsliste,MATCH(0,INDEX(COUNTIF($C$2:C155,Køretøjsliste),),0))),"")</f>
        <v/>
      </c>
      <c r="E156">
        <f>IF(AND(LEN('Køretøjer og Mandskab'!T157)=Betingelser!$D$3,ISNUMBER('Køretøjer og Mandskab'!T157),ISBLANK('Køretøjer og Mandskab'!V157)=FALSE),1,0)</f>
        <v>0</v>
      </c>
      <c r="F156">
        <f>IF(AND(E156=1,ISBLANK('Køretøjer og Mandskab'!AC157)),1,0)</f>
        <v>0</v>
      </c>
      <c r="G156">
        <f>IF(AND(LEN('Køretøjer og Mandskab'!T157)&gt;1,LEN('Køretøjer og Mandskab'!T157)&lt;6,ISTEXT('Køretøjer og Mandskab'!T157),ISBLANK('Køretøjer og Mandskab'!V157)=FALSE),1,0)</f>
        <v>0</v>
      </c>
      <c r="H156">
        <f>IF(AND(G156=1,ISBLANK('Køretøjer og Mandskab'!AC157)),1,0)</f>
        <v>0</v>
      </c>
      <c r="I156">
        <f>IFERROR(IF(AND(SEARCH(Betingelser!$F$3,'Køretøjer og Mandskab'!T157)=1,ISBLANK('Køretøjer og Mandskab'!V157)=FALSE),1,0),0)</f>
        <v>0</v>
      </c>
      <c r="J156">
        <f>IF(AND(I156=1,ISBLANK('Køretøjer og Mandskab'!AC157)),1,0)</f>
        <v>0</v>
      </c>
      <c r="K156">
        <f>IFERROR(IF(AND(SEARCH(Betingelser!$J$3,'Køretøjer og Mandskab'!$T157)=1,ISBLANK('Køretøjer og Mandskab'!$V157)=FALSE),1,0),0)</f>
        <v>0</v>
      </c>
      <c r="L156">
        <f>IF(AND(K156=1,ISBLANK('Køretøjer og Mandskab'!$AC157)),1,0)</f>
        <v>0</v>
      </c>
    </row>
    <row r="157" spans="3:12" x14ac:dyDescent="0.25">
      <c r="C157" t="str">
        <f>IFERROR(IF(INDEX(Køretøjsliste,MATCH(0,INDEX(COUNTIF($C$2:C156,Køretøjsliste),),0))=0,"",INDEX(Køretøjsliste,MATCH(0,INDEX(COUNTIF($C$2:C156,Køretøjsliste),),0))),"")</f>
        <v/>
      </c>
      <c r="E157">
        <f>IF(AND(LEN('Køretøjer og Mandskab'!T158)=Betingelser!$D$3,ISNUMBER('Køretøjer og Mandskab'!T158),ISBLANK('Køretøjer og Mandskab'!V158)=FALSE),1,0)</f>
        <v>0</v>
      </c>
      <c r="F157">
        <f>IF(AND(E157=1,ISBLANK('Køretøjer og Mandskab'!AC158)),1,0)</f>
        <v>0</v>
      </c>
      <c r="G157">
        <f>IF(AND(LEN('Køretøjer og Mandskab'!T158)&gt;1,LEN('Køretøjer og Mandskab'!T158)&lt;6,ISTEXT('Køretøjer og Mandskab'!T158),ISBLANK('Køretøjer og Mandskab'!V158)=FALSE),1,0)</f>
        <v>0</v>
      </c>
      <c r="H157">
        <f>IF(AND(G157=1,ISBLANK('Køretøjer og Mandskab'!AC158)),1,0)</f>
        <v>0</v>
      </c>
      <c r="I157">
        <f>IFERROR(IF(AND(SEARCH(Betingelser!$F$3,'Køretøjer og Mandskab'!T158)=1,ISBLANK('Køretøjer og Mandskab'!V158)=FALSE),1,0),0)</f>
        <v>0</v>
      </c>
      <c r="J157">
        <f>IF(AND(I157=1,ISBLANK('Køretøjer og Mandskab'!AC158)),1,0)</f>
        <v>0</v>
      </c>
      <c r="K157">
        <f>IFERROR(IF(AND(SEARCH(Betingelser!$J$3,'Køretøjer og Mandskab'!$T158)=1,ISBLANK('Køretøjer og Mandskab'!$V158)=FALSE),1,0),0)</f>
        <v>0</v>
      </c>
      <c r="L157">
        <f>IF(AND(K157=1,ISBLANK('Køretøjer og Mandskab'!$AC158)),1,0)</f>
        <v>0</v>
      </c>
    </row>
    <row r="158" spans="3:12" x14ac:dyDescent="0.25">
      <c r="C158" t="str">
        <f>IFERROR(IF(INDEX(Køretøjsliste,MATCH(0,INDEX(COUNTIF($C$2:C157,Køretøjsliste),),0))=0,"",INDEX(Køretøjsliste,MATCH(0,INDEX(COUNTIF($C$2:C157,Køretøjsliste),),0))),"")</f>
        <v/>
      </c>
      <c r="E158">
        <f>IF(AND(LEN('Køretøjer og Mandskab'!T159)=Betingelser!$D$3,ISNUMBER('Køretøjer og Mandskab'!T159),ISBLANK('Køretøjer og Mandskab'!V159)=FALSE),1,0)</f>
        <v>0</v>
      </c>
      <c r="F158">
        <f>IF(AND(E158=1,ISBLANK('Køretøjer og Mandskab'!AC159)),1,0)</f>
        <v>0</v>
      </c>
      <c r="G158">
        <f>IF(AND(LEN('Køretøjer og Mandskab'!T159)&gt;1,LEN('Køretøjer og Mandskab'!T159)&lt;6,ISTEXT('Køretøjer og Mandskab'!T159),ISBLANK('Køretøjer og Mandskab'!V159)=FALSE),1,0)</f>
        <v>0</v>
      </c>
      <c r="H158">
        <f>IF(AND(G158=1,ISBLANK('Køretøjer og Mandskab'!AC159)),1,0)</f>
        <v>0</v>
      </c>
      <c r="I158">
        <f>IFERROR(IF(AND(SEARCH(Betingelser!$F$3,'Køretøjer og Mandskab'!T159)=1,ISBLANK('Køretøjer og Mandskab'!V159)=FALSE),1,0),0)</f>
        <v>0</v>
      </c>
      <c r="J158">
        <f>IF(AND(I158=1,ISBLANK('Køretøjer og Mandskab'!AC159)),1,0)</f>
        <v>0</v>
      </c>
      <c r="K158">
        <f>IFERROR(IF(AND(SEARCH(Betingelser!$J$3,'Køretøjer og Mandskab'!$T159)=1,ISBLANK('Køretøjer og Mandskab'!$V159)=FALSE),1,0),0)</f>
        <v>0</v>
      </c>
      <c r="L158">
        <f>IF(AND(K158=1,ISBLANK('Køretøjer og Mandskab'!$AC159)),1,0)</f>
        <v>0</v>
      </c>
    </row>
    <row r="159" spans="3:12" x14ac:dyDescent="0.25">
      <c r="C159" t="str">
        <f>IFERROR(IF(INDEX(Køretøjsliste,MATCH(0,INDEX(COUNTIF($C$2:C158,Køretøjsliste),),0))=0,"",INDEX(Køretøjsliste,MATCH(0,INDEX(COUNTIF($C$2:C158,Køretøjsliste),),0))),"")</f>
        <v/>
      </c>
      <c r="E159">
        <f>IF(AND(LEN('Køretøjer og Mandskab'!T160)=Betingelser!$D$3,ISNUMBER('Køretøjer og Mandskab'!T160),ISBLANK('Køretøjer og Mandskab'!V160)=FALSE),1,0)</f>
        <v>0</v>
      </c>
      <c r="F159">
        <f>IF(AND(E159=1,ISBLANK('Køretøjer og Mandskab'!AC160)),1,0)</f>
        <v>0</v>
      </c>
      <c r="G159">
        <f>IF(AND(LEN('Køretøjer og Mandskab'!T160)&gt;1,LEN('Køretøjer og Mandskab'!T160)&lt;6,ISTEXT('Køretøjer og Mandskab'!T160),ISBLANK('Køretøjer og Mandskab'!V160)=FALSE),1,0)</f>
        <v>0</v>
      </c>
      <c r="H159">
        <f>IF(AND(G159=1,ISBLANK('Køretøjer og Mandskab'!AC160)),1,0)</f>
        <v>0</v>
      </c>
      <c r="I159">
        <f>IFERROR(IF(AND(SEARCH(Betingelser!$F$3,'Køretøjer og Mandskab'!T160)=1,ISBLANK('Køretøjer og Mandskab'!V160)=FALSE),1,0),0)</f>
        <v>0</v>
      </c>
      <c r="J159">
        <f>IF(AND(I159=1,ISBLANK('Køretøjer og Mandskab'!AC160)),1,0)</f>
        <v>0</v>
      </c>
      <c r="K159">
        <f>IFERROR(IF(AND(SEARCH(Betingelser!$J$3,'Køretøjer og Mandskab'!$T160)=1,ISBLANK('Køretøjer og Mandskab'!$V160)=FALSE),1,0),0)</f>
        <v>0</v>
      </c>
      <c r="L159">
        <f>IF(AND(K159=1,ISBLANK('Køretøjer og Mandskab'!$AC160)),1,0)</f>
        <v>0</v>
      </c>
    </row>
    <row r="160" spans="3:12" x14ac:dyDescent="0.25">
      <c r="C160" t="str">
        <f>IFERROR(IF(INDEX(Køretøjsliste,MATCH(0,INDEX(COUNTIF($C$2:C159,Køretøjsliste),),0))=0,"",INDEX(Køretøjsliste,MATCH(0,INDEX(COUNTIF($C$2:C159,Køretøjsliste),),0))),"")</f>
        <v/>
      </c>
      <c r="E160">
        <f>IF(AND(LEN('Køretøjer og Mandskab'!T161)=Betingelser!$D$3,ISNUMBER('Køretøjer og Mandskab'!T161),ISBLANK('Køretøjer og Mandskab'!V161)=FALSE),1,0)</f>
        <v>0</v>
      </c>
      <c r="F160">
        <f>IF(AND(E160=1,ISBLANK('Køretøjer og Mandskab'!AC161)),1,0)</f>
        <v>0</v>
      </c>
      <c r="G160">
        <f>IF(AND(LEN('Køretøjer og Mandskab'!T161)&gt;1,LEN('Køretøjer og Mandskab'!T161)&lt;6,ISTEXT('Køretøjer og Mandskab'!T161),ISBLANK('Køretøjer og Mandskab'!V161)=FALSE),1,0)</f>
        <v>0</v>
      </c>
      <c r="H160">
        <f>IF(AND(G160=1,ISBLANK('Køretøjer og Mandskab'!AC161)),1,0)</f>
        <v>0</v>
      </c>
      <c r="I160">
        <f>IFERROR(IF(AND(SEARCH(Betingelser!$F$3,'Køretøjer og Mandskab'!T161)=1,ISBLANK('Køretøjer og Mandskab'!V161)=FALSE),1,0),0)</f>
        <v>0</v>
      </c>
      <c r="J160">
        <f>IF(AND(I160=1,ISBLANK('Køretøjer og Mandskab'!AC161)),1,0)</f>
        <v>0</v>
      </c>
      <c r="K160">
        <f>IFERROR(IF(AND(SEARCH(Betingelser!$J$3,'Køretøjer og Mandskab'!$T161)=1,ISBLANK('Køretøjer og Mandskab'!$V161)=FALSE),1,0),0)</f>
        <v>0</v>
      </c>
      <c r="L160">
        <f>IF(AND(K160=1,ISBLANK('Køretøjer og Mandskab'!$AC161)),1,0)</f>
        <v>0</v>
      </c>
    </row>
    <row r="161" spans="3:12" x14ac:dyDescent="0.25">
      <c r="C161" t="str">
        <f>IFERROR(IF(INDEX(Køretøjsliste,MATCH(0,INDEX(COUNTIF($C$2:C160,Køretøjsliste),),0))=0,"",INDEX(Køretøjsliste,MATCH(0,INDEX(COUNTIF($C$2:C160,Køretøjsliste),),0))),"")</f>
        <v/>
      </c>
      <c r="E161">
        <f>IF(AND(LEN('Køretøjer og Mandskab'!T162)=Betingelser!$D$3,ISNUMBER('Køretøjer og Mandskab'!T162),ISBLANK('Køretøjer og Mandskab'!V162)=FALSE),1,0)</f>
        <v>0</v>
      </c>
      <c r="F161">
        <f>IF(AND(E161=1,ISBLANK('Køretøjer og Mandskab'!AC162)),1,0)</f>
        <v>0</v>
      </c>
      <c r="G161">
        <f>IF(AND(LEN('Køretøjer og Mandskab'!T162)&gt;1,LEN('Køretøjer og Mandskab'!T162)&lt;6,ISTEXT('Køretøjer og Mandskab'!T162),ISBLANK('Køretøjer og Mandskab'!V162)=FALSE),1,0)</f>
        <v>0</v>
      </c>
      <c r="H161">
        <f>IF(AND(G161=1,ISBLANK('Køretøjer og Mandskab'!AC162)),1,0)</f>
        <v>0</v>
      </c>
      <c r="I161">
        <f>IFERROR(IF(AND(SEARCH(Betingelser!$F$3,'Køretøjer og Mandskab'!T162)=1,ISBLANK('Køretøjer og Mandskab'!V162)=FALSE),1,0),0)</f>
        <v>0</v>
      </c>
      <c r="J161">
        <f>IF(AND(I161=1,ISBLANK('Køretøjer og Mandskab'!AC162)),1,0)</f>
        <v>0</v>
      </c>
      <c r="K161">
        <f>IFERROR(IF(AND(SEARCH(Betingelser!$J$3,'Køretøjer og Mandskab'!$T162)=1,ISBLANK('Køretøjer og Mandskab'!$V162)=FALSE),1,0),0)</f>
        <v>0</v>
      </c>
      <c r="L161">
        <f>IF(AND(K161=1,ISBLANK('Køretøjer og Mandskab'!$AC162)),1,0)</f>
        <v>0</v>
      </c>
    </row>
    <row r="162" spans="3:12" x14ac:dyDescent="0.25">
      <c r="C162" t="str">
        <f>IFERROR(IF(INDEX(Køretøjsliste,MATCH(0,INDEX(COUNTIF($C$2:C161,Køretøjsliste),),0))=0,"",INDEX(Køretøjsliste,MATCH(0,INDEX(COUNTIF($C$2:C161,Køretøjsliste),),0))),"")</f>
        <v/>
      </c>
      <c r="E162">
        <f>IF(AND(LEN('Køretøjer og Mandskab'!T163)=Betingelser!$D$3,ISNUMBER('Køretøjer og Mandskab'!T163),ISBLANK('Køretøjer og Mandskab'!V163)=FALSE),1,0)</f>
        <v>0</v>
      </c>
      <c r="F162">
        <f>IF(AND(E162=1,ISBLANK('Køretøjer og Mandskab'!AC163)),1,0)</f>
        <v>0</v>
      </c>
      <c r="G162">
        <f>IF(AND(LEN('Køretøjer og Mandskab'!T163)&gt;1,LEN('Køretøjer og Mandskab'!T163)&lt;6,ISTEXT('Køretøjer og Mandskab'!T163),ISBLANK('Køretøjer og Mandskab'!V163)=FALSE),1,0)</f>
        <v>0</v>
      </c>
      <c r="H162">
        <f>IF(AND(G162=1,ISBLANK('Køretøjer og Mandskab'!AC163)),1,0)</f>
        <v>0</v>
      </c>
      <c r="I162">
        <f>IFERROR(IF(AND(SEARCH(Betingelser!$F$3,'Køretøjer og Mandskab'!T163)=1,ISBLANK('Køretøjer og Mandskab'!V163)=FALSE),1,0),0)</f>
        <v>0</v>
      </c>
      <c r="J162">
        <f>IF(AND(I162=1,ISBLANK('Køretøjer og Mandskab'!AC163)),1,0)</f>
        <v>0</v>
      </c>
      <c r="K162">
        <f>IFERROR(IF(AND(SEARCH(Betingelser!$J$3,'Køretøjer og Mandskab'!$T163)=1,ISBLANK('Køretøjer og Mandskab'!$V163)=FALSE),1,0),0)</f>
        <v>0</v>
      </c>
      <c r="L162">
        <f>IF(AND(K162=1,ISBLANK('Køretøjer og Mandskab'!$AC163)),1,0)</f>
        <v>0</v>
      </c>
    </row>
    <row r="163" spans="3:12" x14ac:dyDescent="0.25">
      <c r="C163" t="str">
        <f>IFERROR(IF(INDEX(Køretøjsliste,MATCH(0,INDEX(COUNTIF($C$2:C162,Køretøjsliste),),0))=0,"",INDEX(Køretøjsliste,MATCH(0,INDEX(COUNTIF($C$2:C162,Køretøjsliste),),0))),"")</f>
        <v/>
      </c>
      <c r="E163">
        <f>IF(AND(LEN('Køretøjer og Mandskab'!T164)=Betingelser!$D$3,ISNUMBER('Køretøjer og Mandskab'!T164),ISBLANK('Køretøjer og Mandskab'!V164)=FALSE),1,0)</f>
        <v>0</v>
      </c>
      <c r="F163">
        <f>IF(AND(E163=1,ISBLANK('Køretøjer og Mandskab'!AC164)),1,0)</f>
        <v>0</v>
      </c>
      <c r="G163">
        <f>IF(AND(LEN('Køretøjer og Mandskab'!T164)&gt;1,LEN('Køretøjer og Mandskab'!T164)&lt;6,ISTEXT('Køretøjer og Mandskab'!T164),ISBLANK('Køretøjer og Mandskab'!V164)=FALSE),1,0)</f>
        <v>0</v>
      </c>
      <c r="H163">
        <f>IF(AND(G163=1,ISBLANK('Køretøjer og Mandskab'!AC164)),1,0)</f>
        <v>0</v>
      </c>
      <c r="I163">
        <f>IFERROR(IF(AND(SEARCH(Betingelser!$F$3,'Køretøjer og Mandskab'!T164)=1,ISBLANK('Køretøjer og Mandskab'!V164)=FALSE),1,0),0)</f>
        <v>0</v>
      </c>
      <c r="J163">
        <f>IF(AND(I163=1,ISBLANK('Køretøjer og Mandskab'!AC164)),1,0)</f>
        <v>0</v>
      </c>
      <c r="K163">
        <f>IFERROR(IF(AND(SEARCH(Betingelser!$J$3,'Køretøjer og Mandskab'!$T164)=1,ISBLANK('Køretøjer og Mandskab'!$V164)=FALSE),1,0),0)</f>
        <v>0</v>
      </c>
      <c r="L163">
        <f>IF(AND(K163=1,ISBLANK('Køretøjer og Mandskab'!$AC164)),1,0)</f>
        <v>0</v>
      </c>
    </row>
    <row r="164" spans="3:12" x14ac:dyDescent="0.25">
      <c r="C164" t="str">
        <f>IFERROR(IF(INDEX(Køretøjsliste,MATCH(0,INDEX(COUNTIF($C$2:C163,Køretøjsliste),),0))=0,"",INDEX(Køretøjsliste,MATCH(0,INDEX(COUNTIF($C$2:C163,Køretøjsliste),),0))),"")</f>
        <v/>
      </c>
      <c r="E164">
        <f>IF(AND(LEN('Køretøjer og Mandskab'!T165)=Betingelser!$D$3,ISNUMBER('Køretøjer og Mandskab'!T165),ISBLANK('Køretøjer og Mandskab'!V165)=FALSE),1,0)</f>
        <v>0</v>
      </c>
      <c r="F164">
        <f>IF(AND(E164=1,ISBLANK('Køretøjer og Mandskab'!AC165)),1,0)</f>
        <v>0</v>
      </c>
      <c r="G164">
        <f>IF(AND(LEN('Køretøjer og Mandskab'!T165)&gt;1,LEN('Køretøjer og Mandskab'!T165)&lt;6,ISTEXT('Køretøjer og Mandskab'!T165),ISBLANK('Køretøjer og Mandskab'!V165)=FALSE),1,0)</f>
        <v>0</v>
      </c>
      <c r="H164">
        <f>IF(AND(G164=1,ISBLANK('Køretøjer og Mandskab'!AC165)),1,0)</f>
        <v>0</v>
      </c>
      <c r="I164">
        <f>IFERROR(IF(AND(SEARCH(Betingelser!$F$3,'Køretøjer og Mandskab'!T165)=1,ISBLANK('Køretøjer og Mandskab'!V165)=FALSE),1,0),0)</f>
        <v>0</v>
      </c>
      <c r="J164">
        <f>IF(AND(I164=1,ISBLANK('Køretøjer og Mandskab'!AC165)),1,0)</f>
        <v>0</v>
      </c>
      <c r="K164">
        <f>IFERROR(IF(AND(SEARCH(Betingelser!$J$3,'Køretøjer og Mandskab'!$T165)=1,ISBLANK('Køretøjer og Mandskab'!$V165)=FALSE),1,0),0)</f>
        <v>0</v>
      </c>
      <c r="L164">
        <f>IF(AND(K164=1,ISBLANK('Køretøjer og Mandskab'!$AC165)),1,0)</f>
        <v>0</v>
      </c>
    </row>
    <row r="165" spans="3:12" x14ac:dyDescent="0.25">
      <c r="C165" t="str">
        <f>IFERROR(IF(INDEX(Køretøjsliste,MATCH(0,INDEX(COUNTIF($C$2:C164,Køretøjsliste),),0))=0,"",INDEX(Køretøjsliste,MATCH(0,INDEX(COUNTIF($C$2:C164,Køretøjsliste),),0))),"")</f>
        <v/>
      </c>
      <c r="E165">
        <f>IF(AND(LEN('Køretøjer og Mandskab'!T166)=Betingelser!$D$3,ISNUMBER('Køretøjer og Mandskab'!T166),ISBLANK('Køretøjer og Mandskab'!V166)=FALSE),1,0)</f>
        <v>0</v>
      </c>
      <c r="F165">
        <f>IF(AND(E165=1,ISBLANK('Køretøjer og Mandskab'!AC166)),1,0)</f>
        <v>0</v>
      </c>
      <c r="G165">
        <f>IF(AND(LEN('Køretøjer og Mandskab'!T166)&gt;1,LEN('Køretøjer og Mandskab'!T166)&lt;6,ISTEXT('Køretøjer og Mandskab'!T166),ISBLANK('Køretøjer og Mandskab'!V166)=FALSE),1,0)</f>
        <v>0</v>
      </c>
      <c r="H165">
        <f>IF(AND(G165=1,ISBLANK('Køretøjer og Mandskab'!AC166)),1,0)</f>
        <v>0</v>
      </c>
      <c r="I165">
        <f>IFERROR(IF(AND(SEARCH(Betingelser!$F$3,'Køretøjer og Mandskab'!T166)=1,ISBLANK('Køretøjer og Mandskab'!V166)=FALSE),1,0),0)</f>
        <v>0</v>
      </c>
      <c r="J165">
        <f>IF(AND(I165=1,ISBLANK('Køretøjer og Mandskab'!AC166)),1,0)</f>
        <v>0</v>
      </c>
      <c r="K165">
        <f>IFERROR(IF(AND(SEARCH(Betingelser!$J$3,'Køretøjer og Mandskab'!$T166)=1,ISBLANK('Køretøjer og Mandskab'!$V166)=FALSE),1,0),0)</f>
        <v>0</v>
      </c>
      <c r="L165">
        <f>IF(AND(K165=1,ISBLANK('Køretøjer og Mandskab'!$AC166)),1,0)</f>
        <v>0</v>
      </c>
    </row>
    <row r="166" spans="3:12" x14ac:dyDescent="0.25">
      <c r="C166" t="str">
        <f>IFERROR(IF(INDEX(Køretøjsliste,MATCH(0,INDEX(COUNTIF($C$2:C165,Køretøjsliste),),0))=0,"",INDEX(Køretøjsliste,MATCH(0,INDEX(COUNTIF($C$2:C165,Køretøjsliste),),0))),"")</f>
        <v/>
      </c>
      <c r="E166">
        <f>IF(AND(LEN('Køretøjer og Mandskab'!T167)=Betingelser!$D$3,ISNUMBER('Køretøjer og Mandskab'!T167),ISBLANK('Køretøjer og Mandskab'!V167)=FALSE),1,0)</f>
        <v>0</v>
      </c>
      <c r="F166">
        <f>IF(AND(E166=1,ISBLANK('Køretøjer og Mandskab'!AC167)),1,0)</f>
        <v>0</v>
      </c>
      <c r="G166">
        <f>IF(AND(LEN('Køretøjer og Mandskab'!T167)&gt;1,LEN('Køretøjer og Mandskab'!T167)&lt;6,ISTEXT('Køretøjer og Mandskab'!T167),ISBLANK('Køretøjer og Mandskab'!V167)=FALSE),1,0)</f>
        <v>0</v>
      </c>
      <c r="H166">
        <f>IF(AND(G166=1,ISBLANK('Køretøjer og Mandskab'!AC167)),1,0)</f>
        <v>0</v>
      </c>
      <c r="I166">
        <f>IFERROR(IF(AND(SEARCH(Betingelser!$F$3,'Køretøjer og Mandskab'!T167)=1,ISBLANK('Køretøjer og Mandskab'!V167)=FALSE),1,0),0)</f>
        <v>0</v>
      </c>
      <c r="J166">
        <f>IF(AND(I166=1,ISBLANK('Køretøjer og Mandskab'!AC167)),1,0)</f>
        <v>0</v>
      </c>
      <c r="K166">
        <f>IFERROR(IF(AND(SEARCH(Betingelser!$J$3,'Køretøjer og Mandskab'!$T167)=1,ISBLANK('Køretøjer og Mandskab'!$V167)=FALSE),1,0),0)</f>
        <v>0</v>
      </c>
      <c r="L166">
        <f>IF(AND(K166=1,ISBLANK('Køretøjer og Mandskab'!$AC167)),1,0)</f>
        <v>0</v>
      </c>
    </row>
    <row r="167" spans="3:12" x14ac:dyDescent="0.25">
      <c r="C167" t="str">
        <f>IFERROR(IF(INDEX(Køretøjsliste,MATCH(0,INDEX(COUNTIF($C$2:C166,Køretøjsliste),),0))=0,"",INDEX(Køretøjsliste,MATCH(0,INDEX(COUNTIF($C$2:C166,Køretøjsliste),),0))),"")</f>
        <v/>
      </c>
      <c r="E167">
        <f>IF(AND(LEN('Køretøjer og Mandskab'!T168)=Betingelser!$D$3,ISNUMBER('Køretøjer og Mandskab'!T168),ISBLANK('Køretøjer og Mandskab'!V168)=FALSE),1,0)</f>
        <v>0</v>
      </c>
      <c r="F167">
        <f>IF(AND(E167=1,ISBLANK('Køretøjer og Mandskab'!AC168)),1,0)</f>
        <v>0</v>
      </c>
      <c r="G167">
        <f>IF(AND(LEN('Køretøjer og Mandskab'!T168)&gt;1,LEN('Køretøjer og Mandskab'!T168)&lt;6,ISTEXT('Køretøjer og Mandskab'!T168),ISBLANK('Køretøjer og Mandskab'!V168)=FALSE),1,0)</f>
        <v>0</v>
      </c>
      <c r="H167">
        <f>IF(AND(G167=1,ISBLANK('Køretøjer og Mandskab'!AC168)),1,0)</f>
        <v>0</v>
      </c>
      <c r="I167">
        <f>IFERROR(IF(AND(SEARCH(Betingelser!$F$3,'Køretøjer og Mandskab'!T168)=1,ISBLANK('Køretøjer og Mandskab'!V168)=FALSE),1,0),0)</f>
        <v>0</v>
      </c>
      <c r="J167">
        <f>IF(AND(I167=1,ISBLANK('Køretøjer og Mandskab'!AC168)),1,0)</f>
        <v>0</v>
      </c>
      <c r="K167">
        <f>IFERROR(IF(AND(SEARCH(Betingelser!$J$3,'Køretøjer og Mandskab'!$T168)=1,ISBLANK('Køretøjer og Mandskab'!$V168)=FALSE),1,0),0)</f>
        <v>0</v>
      </c>
      <c r="L167">
        <f>IF(AND(K167=1,ISBLANK('Køretøjer og Mandskab'!$AC168)),1,0)</f>
        <v>0</v>
      </c>
    </row>
    <row r="168" spans="3:12" x14ac:dyDescent="0.25">
      <c r="C168" t="str">
        <f>IFERROR(IF(INDEX(Køretøjsliste,MATCH(0,INDEX(COUNTIF($C$2:C167,Køretøjsliste),),0))=0,"",INDEX(Køretøjsliste,MATCH(0,INDEX(COUNTIF($C$2:C167,Køretøjsliste),),0))),"")</f>
        <v/>
      </c>
      <c r="E168">
        <f>IF(AND(LEN('Køretøjer og Mandskab'!T169)=Betingelser!$D$3,ISNUMBER('Køretøjer og Mandskab'!T169),ISBLANK('Køretøjer og Mandskab'!V169)=FALSE),1,0)</f>
        <v>0</v>
      </c>
      <c r="F168">
        <f>IF(AND(E168=1,ISBLANK('Køretøjer og Mandskab'!AC169)),1,0)</f>
        <v>0</v>
      </c>
      <c r="G168">
        <f>IF(AND(LEN('Køretøjer og Mandskab'!T169)&gt;1,LEN('Køretøjer og Mandskab'!T169)&lt;6,ISTEXT('Køretøjer og Mandskab'!T169),ISBLANK('Køretøjer og Mandskab'!V169)=FALSE),1,0)</f>
        <v>0</v>
      </c>
      <c r="H168">
        <f>IF(AND(G168=1,ISBLANK('Køretøjer og Mandskab'!AC169)),1,0)</f>
        <v>0</v>
      </c>
      <c r="I168">
        <f>IFERROR(IF(AND(SEARCH(Betingelser!$F$3,'Køretøjer og Mandskab'!T169)=1,ISBLANK('Køretøjer og Mandskab'!V169)=FALSE),1,0),0)</f>
        <v>0</v>
      </c>
      <c r="J168">
        <f>IF(AND(I168=1,ISBLANK('Køretøjer og Mandskab'!AC169)),1,0)</f>
        <v>0</v>
      </c>
      <c r="K168">
        <f>IFERROR(IF(AND(SEARCH(Betingelser!$J$3,'Køretøjer og Mandskab'!$T169)=1,ISBLANK('Køretøjer og Mandskab'!$V169)=FALSE),1,0),0)</f>
        <v>0</v>
      </c>
      <c r="L168">
        <f>IF(AND(K168=1,ISBLANK('Køretøjer og Mandskab'!$AC169)),1,0)</f>
        <v>0</v>
      </c>
    </row>
    <row r="169" spans="3:12" x14ac:dyDescent="0.25">
      <c r="C169" t="str">
        <f>IFERROR(IF(INDEX(Køretøjsliste,MATCH(0,INDEX(COUNTIF($C$2:C168,Køretøjsliste),),0))=0,"",INDEX(Køretøjsliste,MATCH(0,INDEX(COUNTIF($C$2:C168,Køretøjsliste),),0))),"")</f>
        <v/>
      </c>
      <c r="E169">
        <f>IF(AND(LEN('Køretøjer og Mandskab'!T170)=Betingelser!$D$3,ISNUMBER('Køretøjer og Mandskab'!T170),ISBLANK('Køretøjer og Mandskab'!V170)=FALSE),1,0)</f>
        <v>0</v>
      </c>
      <c r="F169">
        <f>IF(AND(E169=1,ISBLANK('Køretøjer og Mandskab'!AC170)),1,0)</f>
        <v>0</v>
      </c>
      <c r="G169">
        <f>IF(AND(LEN('Køretøjer og Mandskab'!T170)&gt;1,LEN('Køretøjer og Mandskab'!T170)&lt;6,ISTEXT('Køretøjer og Mandskab'!T170),ISBLANK('Køretøjer og Mandskab'!V170)=FALSE),1,0)</f>
        <v>0</v>
      </c>
      <c r="H169">
        <f>IF(AND(G169=1,ISBLANK('Køretøjer og Mandskab'!AC170)),1,0)</f>
        <v>0</v>
      </c>
      <c r="I169">
        <f>IFERROR(IF(AND(SEARCH(Betingelser!$F$3,'Køretøjer og Mandskab'!T170)=1,ISBLANK('Køretøjer og Mandskab'!V170)=FALSE),1,0),0)</f>
        <v>0</v>
      </c>
      <c r="J169">
        <f>IF(AND(I169=1,ISBLANK('Køretøjer og Mandskab'!AC170)),1,0)</f>
        <v>0</v>
      </c>
      <c r="K169">
        <f>IFERROR(IF(AND(SEARCH(Betingelser!$J$3,'Køretøjer og Mandskab'!$T170)=1,ISBLANK('Køretøjer og Mandskab'!$V170)=FALSE),1,0),0)</f>
        <v>0</v>
      </c>
      <c r="L169">
        <f>IF(AND(K169=1,ISBLANK('Køretøjer og Mandskab'!$AC170)),1,0)</f>
        <v>0</v>
      </c>
    </row>
    <row r="170" spans="3:12" x14ac:dyDescent="0.25">
      <c r="C170" t="str">
        <f>IFERROR(IF(INDEX(Køretøjsliste,MATCH(0,INDEX(COUNTIF($C$2:C169,Køretøjsliste),),0))=0,"",INDEX(Køretøjsliste,MATCH(0,INDEX(COUNTIF($C$2:C169,Køretøjsliste),),0))),"")</f>
        <v/>
      </c>
      <c r="E170">
        <f>IF(AND(LEN('Køretøjer og Mandskab'!T171)=Betingelser!$D$3,ISNUMBER('Køretøjer og Mandskab'!T171),ISBLANK('Køretøjer og Mandskab'!V171)=FALSE),1,0)</f>
        <v>0</v>
      </c>
      <c r="F170">
        <f>IF(AND(E170=1,ISBLANK('Køretøjer og Mandskab'!AC171)),1,0)</f>
        <v>0</v>
      </c>
      <c r="G170">
        <f>IF(AND(LEN('Køretøjer og Mandskab'!T171)&gt;1,LEN('Køretøjer og Mandskab'!T171)&lt;6,ISTEXT('Køretøjer og Mandskab'!T171),ISBLANK('Køretøjer og Mandskab'!V171)=FALSE),1,0)</f>
        <v>0</v>
      </c>
      <c r="H170">
        <f>IF(AND(G170=1,ISBLANK('Køretøjer og Mandskab'!AC171)),1,0)</f>
        <v>0</v>
      </c>
      <c r="I170">
        <f>IFERROR(IF(AND(SEARCH(Betingelser!$F$3,'Køretøjer og Mandskab'!T171)=1,ISBLANK('Køretøjer og Mandskab'!V171)=FALSE),1,0),0)</f>
        <v>0</v>
      </c>
      <c r="J170">
        <f>IF(AND(I170=1,ISBLANK('Køretøjer og Mandskab'!AC171)),1,0)</f>
        <v>0</v>
      </c>
      <c r="K170">
        <f>IFERROR(IF(AND(SEARCH(Betingelser!$J$3,'Køretøjer og Mandskab'!$T171)=1,ISBLANK('Køretøjer og Mandskab'!$V171)=FALSE),1,0),0)</f>
        <v>0</v>
      </c>
      <c r="L170">
        <f>IF(AND(K170=1,ISBLANK('Køretøjer og Mandskab'!$AC171)),1,0)</f>
        <v>0</v>
      </c>
    </row>
    <row r="171" spans="3:12" x14ac:dyDescent="0.25">
      <c r="C171" t="str">
        <f>IFERROR(IF(INDEX(Køretøjsliste,MATCH(0,INDEX(COUNTIF($C$2:C170,Køretøjsliste),),0))=0,"",INDEX(Køretøjsliste,MATCH(0,INDEX(COUNTIF($C$2:C170,Køretøjsliste),),0))),"")</f>
        <v/>
      </c>
      <c r="E171">
        <f>IF(AND(LEN('Køretøjer og Mandskab'!T172)=Betingelser!$D$3,ISNUMBER('Køretøjer og Mandskab'!T172),ISBLANK('Køretøjer og Mandskab'!V172)=FALSE),1,0)</f>
        <v>0</v>
      </c>
      <c r="F171">
        <f>IF(AND(E171=1,ISBLANK('Køretøjer og Mandskab'!AC172)),1,0)</f>
        <v>0</v>
      </c>
      <c r="G171">
        <f>IF(AND(LEN('Køretøjer og Mandskab'!T172)&gt;1,LEN('Køretøjer og Mandskab'!T172)&lt;6,ISTEXT('Køretøjer og Mandskab'!T172),ISBLANK('Køretøjer og Mandskab'!V172)=FALSE),1,0)</f>
        <v>0</v>
      </c>
      <c r="H171">
        <f>IF(AND(G171=1,ISBLANK('Køretøjer og Mandskab'!AC172)),1,0)</f>
        <v>0</v>
      </c>
      <c r="I171">
        <f>IFERROR(IF(AND(SEARCH(Betingelser!$F$3,'Køretøjer og Mandskab'!T172)=1,ISBLANK('Køretøjer og Mandskab'!V172)=FALSE),1,0),0)</f>
        <v>0</v>
      </c>
      <c r="J171">
        <f>IF(AND(I171=1,ISBLANK('Køretøjer og Mandskab'!AC172)),1,0)</f>
        <v>0</v>
      </c>
      <c r="K171">
        <f>IFERROR(IF(AND(SEARCH(Betingelser!$J$3,'Køretøjer og Mandskab'!$T172)=1,ISBLANK('Køretøjer og Mandskab'!$V172)=FALSE),1,0),0)</f>
        <v>0</v>
      </c>
      <c r="L171">
        <f>IF(AND(K171=1,ISBLANK('Køretøjer og Mandskab'!$AC172)),1,0)</f>
        <v>0</v>
      </c>
    </row>
    <row r="172" spans="3:12" x14ac:dyDescent="0.25">
      <c r="C172" t="str">
        <f>IFERROR(IF(INDEX(Køretøjsliste,MATCH(0,INDEX(COUNTIF($C$2:C171,Køretøjsliste),),0))=0,"",INDEX(Køretøjsliste,MATCH(0,INDEX(COUNTIF($C$2:C171,Køretøjsliste),),0))),"")</f>
        <v/>
      </c>
      <c r="E172">
        <f>IF(AND(LEN('Køretøjer og Mandskab'!T173)=Betingelser!$D$3,ISNUMBER('Køretøjer og Mandskab'!T173),ISBLANK('Køretøjer og Mandskab'!V173)=FALSE),1,0)</f>
        <v>0</v>
      </c>
      <c r="F172">
        <f>IF(AND(E172=1,ISBLANK('Køretøjer og Mandskab'!AC173)),1,0)</f>
        <v>0</v>
      </c>
      <c r="G172">
        <f>IF(AND(LEN('Køretøjer og Mandskab'!T173)&gt;1,LEN('Køretøjer og Mandskab'!T173)&lt;6,ISTEXT('Køretøjer og Mandskab'!T173),ISBLANK('Køretøjer og Mandskab'!V173)=FALSE),1,0)</f>
        <v>0</v>
      </c>
      <c r="H172">
        <f>IF(AND(G172=1,ISBLANK('Køretøjer og Mandskab'!AC173)),1,0)</f>
        <v>0</v>
      </c>
      <c r="I172">
        <f>IFERROR(IF(AND(SEARCH(Betingelser!$F$3,'Køretøjer og Mandskab'!T173)=1,ISBLANK('Køretøjer og Mandskab'!V173)=FALSE),1,0),0)</f>
        <v>0</v>
      </c>
      <c r="J172">
        <f>IF(AND(I172=1,ISBLANK('Køretøjer og Mandskab'!AC173)),1,0)</f>
        <v>0</v>
      </c>
      <c r="K172">
        <f>IFERROR(IF(AND(SEARCH(Betingelser!$J$3,'Køretøjer og Mandskab'!$T173)=1,ISBLANK('Køretøjer og Mandskab'!$V173)=FALSE),1,0),0)</f>
        <v>0</v>
      </c>
      <c r="L172">
        <f>IF(AND(K172=1,ISBLANK('Køretøjer og Mandskab'!$AC173)),1,0)</f>
        <v>0</v>
      </c>
    </row>
    <row r="173" spans="3:12" x14ac:dyDescent="0.25">
      <c r="C173" t="str">
        <f>IFERROR(IF(INDEX(Køretøjsliste,MATCH(0,INDEX(COUNTIF($C$2:C172,Køretøjsliste),),0))=0,"",INDEX(Køretøjsliste,MATCH(0,INDEX(COUNTIF($C$2:C172,Køretøjsliste),),0))),"")</f>
        <v/>
      </c>
      <c r="E173">
        <f>IF(AND(LEN('Køretøjer og Mandskab'!T174)=Betingelser!$D$3,ISNUMBER('Køretøjer og Mandskab'!T174),ISBLANK('Køretøjer og Mandskab'!V174)=FALSE),1,0)</f>
        <v>0</v>
      </c>
      <c r="F173">
        <f>IF(AND(E173=1,ISBLANK('Køretøjer og Mandskab'!AC174)),1,0)</f>
        <v>0</v>
      </c>
      <c r="G173">
        <f>IF(AND(LEN('Køretøjer og Mandskab'!T174)&gt;1,LEN('Køretøjer og Mandskab'!T174)&lt;6,ISTEXT('Køretøjer og Mandskab'!T174),ISBLANK('Køretøjer og Mandskab'!V174)=FALSE),1,0)</f>
        <v>0</v>
      </c>
      <c r="H173">
        <f>IF(AND(G173=1,ISBLANK('Køretøjer og Mandskab'!AC174)),1,0)</f>
        <v>0</v>
      </c>
      <c r="I173">
        <f>IFERROR(IF(AND(SEARCH(Betingelser!$F$3,'Køretøjer og Mandskab'!T174)=1,ISBLANK('Køretøjer og Mandskab'!V174)=FALSE),1,0),0)</f>
        <v>0</v>
      </c>
      <c r="J173">
        <f>IF(AND(I173=1,ISBLANK('Køretøjer og Mandskab'!AC174)),1,0)</f>
        <v>0</v>
      </c>
      <c r="K173">
        <f>IFERROR(IF(AND(SEARCH(Betingelser!$J$3,'Køretøjer og Mandskab'!$T174)=1,ISBLANK('Køretøjer og Mandskab'!$V174)=FALSE),1,0),0)</f>
        <v>0</v>
      </c>
      <c r="L173">
        <f>IF(AND(K173=1,ISBLANK('Køretøjer og Mandskab'!$AC174)),1,0)</f>
        <v>0</v>
      </c>
    </row>
    <row r="174" spans="3:12" x14ac:dyDescent="0.25">
      <c r="C174" t="str">
        <f>IFERROR(IF(INDEX(Køretøjsliste,MATCH(0,INDEX(COUNTIF($C$2:C173,Køretøjsliste),),0))=0,"",INDEX(Køretøjsliste,MATCH(0,INDEX(COUNTIF($C$2:C173,Køretøjsliste),),0))),"")</f>
        <v/>
      </c>
      <c r="E174">
        <f>IF(AND(LEN('Køretøjer og Mandskab'!T175)=Betingelser!$D$3,ISNUMBER('Køretøjer og Mandskab'!T175),ISBLANK('Køretøjer og Mandskab'!V175)=FALSE),1,0)</f>
        <v>0</v>
      </c>
      <c r="F174">
        <f>IF(AND(E174=1,ISBLANK('Køretøjer og Mandskab'!AC175)),1,0)</f>
        <v>0</v>
      </c>
      <c r="G174">
        <f>IF(AND(LEN('Køretøjer og Mandskab'!T175)&gt;1,LEN('Køretøjer og Mandskab'!T175)&lt;6,ISTEXT('Køretøjer og Mandskab'!T175),ISBLANK('Køretøjer og Mandskab'!V175)=FALSE),1,0)</f>
        <v>0</v>
      </c>
      <c r="H174">
        <f>IF(AND(G174=1,ISBLANK('Køretøjer og Mandskab'!AC175)),1,0)</f>
        <v>0</v>
      </c>
      <c r="I174">
        <f>IFERROR(IF(AND(SEARCH(Betingelser!$F$3,'Køretøjer og Mandskab'!T175)=1,ISBLANK('Køretøjer og Mandskab'!V175)=FALSE),1,0),0)</f>
        <v>0</v>
      </c>
      <c r="J174">
        <f>IF(AND(I174=1,ISBLANK('Køretøjer og Mandskab'!AC175)),1,0)</f>
        <v>0</v>
      </c>
      <c r="K174">
        <f>IFERROR(IF(AND(SEARCH(Betingelser!$J$3,'Køretøjer og Mandskab'!$T175)=1,ISBLANK('Køretøjer og Mandskab'!$V175)=FALSE),1,0),0)</f>
        <v>0</v>
      </c>
      <c r="L174">
        <f>IF(AND(K174=1,ISBLANK('Køretøjer og Mandskab'!$AC175)),1,0)</f>
        <v>0</v>
      </c>
    </row>
    <row r="175" spans="3:12" x14ac:dyDescent="0.25">
      <c r="C175" t="str">
        <f>IFERROR(IF(INDEX(Køretøjsliste,MATCH(0,INDEX(COUNTIF($C$2:C174,Køretøjsliste),),0))=0,"",INDEX(Køretøjsliste,MATCH(0,INDEX(COUNTIF($C$2:C174,Køretøjsliste),),0))),"")</f>
        <v/>
      </c>
      <c r="E175">
        <f>IF(AND(LEN('Køretøjer og Mandskab'!T176)=Betingelser!$D$3,ISNUMBER('Køretøjer og Mandskab'!T176),ISBLANK('Køretøjer og Mandskab'!V176)=FALSE),1,0)</f>
        <v>0</v>
      </c>
      <c r="F175">
        <f>IF(AND(E175=1,ISBLANK('Køretøjer og Mandskab'!AC176)),1,0)</f>
        <v>0</v>
      </c>
      <c r="G175">
        <f>IF(AND(LEN('Køretøjer og Mandskab'!T176)&gt;1,LEN('Køretøjer og Mandskab'!T176)&lt;6,ISTEXT('Køretøjer og Mandskab'!T176),ISBLANK('Køretøjer og Mandskab'!V176)=FALSE),1,0)</f>
        <v>0</v>
      </c>
      <c r="H175">
        <f>IF(AND(G175=1,ISBLANK('Køretøjer og Mandskab'!AC176)),1,0)</f>
        <v>0</v>
      </c>
      <c r="I175">
        <f>IFERROR(IF(AND(SEARCH(Betingelser!$F$3,'Køretøjer og Mandskab'!T176)=1,ISBLANK('Køretøjer og Mandskab'!V176)=FALSE),1,0),0)</f>
        <v>0</v>
      </c>
      <c r="J175">
        <f>IF(AND(I175=1,ISBLANK('Køretøjer og Mandskab'!AC176)),1,0)</f>
        <v>0</v>
      </c>
      <c r="K175">
        <f>IFERROR(IF(AND(SEARCH(Betingelser!$J$3,'Køretøjer og Mandskab'!$T176)=1,ISBLANK('Køretøjer og Mandskab'!$V176)=FALSE),1,0),0)</f>
        <v>0</v>
      </c>
      <c r="L175">
        <f>IF(AND(K175=1,ISBLANK('Køretøjer og Mandskab'!$AC176)),1,0)</f>
        <v>0</v>
      </c>
    </row>
    <row r="176" spans="3:12" x14ac:dyDescent="0.25">
      <c r="C176" t="str">
        <f>IFERROR(IF(INDEX(Køretøjsliste,MATCH(0,INDEX(COUNTIF($C$2:C175,Køretøjsliste),),0))=0,"",INDEX(Køretøjsliste,MATCH(0,INDEX(COUNTIF($C$2:C175,Køretøjsliste),),0))),"")</f>
        <v/>
      </c>
      <c r="E176">
        <f>IF(AND(LEN('Køretøjer og Mandskab'!T177)=Betingelser!$D$3,ISNUMBER('Køretøjer og Mandskab'!T177),ISBLANK('Køretøjer og Mandskab'!V177)=FALSE),1,0)</f>
        <v>0</v>
      </c>
      <c r="F176">
        <f>IF(AND(E176=1,ISBLANK('Køretøjer og Mandskab'!AC177)),1,0)</f>
        <v>0</v>
      </c>
      <c r="G176">
        <f>IF(AND(LEN('Køretøjer og Mandskab'!T177)&gt;1,LEN('Køretøjer og Mandskab'!T177)&lt;6,ISTEXT('Køretøjer og Mandskab'!T177),ISBLANK('Køretøjer og Mandskab'!V177)=FALSE),1,0)</f>
        <v>0</v>
      </c>
      <c r="H176">
        <f>IF(AND(G176=1,ISBLANK('Køretøjer og Mandskab'!AC177)),1,0)</f>
        <v>0</v>
      </c>
      <c r="I176">
        <f>IFERROR(IF(AND(SEARCH(Betingelser!$F$3,'Køretøjer og Mandskab'!T177)=1,ISBLANK('Køretøjer og Mandskab'!V177)=FALSE),1,0),0)</f>
        <v>0</v>
      </c>
      <c r="J176">
        <f>IF(AND(I176=1,ISBLANK('Køretøjer og Mandskab'!AC177)),1,0)</f>
        <v>0</v>
      </c>
      <c r="K176">
        <f>IFERROR(IF(AND(SEARCH(Betingelser!$J$3,'Køretøjer og Mandskab'!$T177)=1,ISBLANK('Køretøjer og Mandskab'!$V177)=FALSE),1,0),0)</f>
        <v>0</v>
      </c>
      <c r="L176">
        <f>IF(AND(K176=1,ISBLANK('Køretøjer og Mandskab'!$AC177)),1,0)</f>
        <v>0</v>
      </c>
    </row>
    <row r="177" spans="3:12" x14ac:dyDescent="0.25">
      <c r="C177" t="str">
        <f>IFERROR(IF(INDEX(Køretøjsliste,MATCH(0,INDEX(COUNTIF($C$2:C176,Køretøjsliste),),0))=0,"",INDEX(Køretøjsliste,MATCH(0,INDEX(COUNTIF($C$2:C176,Køretøjsliste),),0))),"")</f>
        <v/>
      </c>
      <c r="E177">
        <f>IF(AND(LEN('Køretøjer og Mandskab'!T178)=Betingelser!$D$3,ISNUMBER('Køretøjer og Mandskab'!T178),ISBLANK('Køretøjer og Mandskab'!V178)=FALSE),1,0)</f>
        <v>0</v>
      </c>
      <c r="F177">
        <f>IF(AND(E177=1,ISBLANK('Køretøjer og Mandskab'!AC178)),1,0)</f>
        <v>0</v>
      </c>
      <c r="G177">
        <f>IF(AND(LEN('Køretøjer og Mandskab'!T178)&gt;1,LEN('Køretøjer og Mandskab'!T178)&lt;6,ISTEXT('Køretøjer og Mandskab'!T178),ISBLANK('Køretøjer og Mandskab'!V178)=FALSE),1,0)</f>
        <v>0</v>
      </c>
      <c r="H177">
        <f>IF(AND(G177=1,ISBLANK('Køretøjer og Mandskab'!AC178)),1,0)</f>
        <v>0</v>
      </c>
      <c r="I177">
        <f>IFERROR(IF(AND(SEARCH(Betingelser!$F$3,'Køretøjer og Mandskab'!T178)=1,ISBLANK('Køretøjer og Mandskab'!V178)=FALSE),1,0),0)</f>
        <v>0</v>
      </c>
      <c r="J177">
        <f>IF(AND(I177=1,ISBLANK('Køretøjer og Mandskab'!AC178)),1,0)</f>
        <v>0</v>
      </c>
      <c r="K177">
        <f>IFERROR(IF(AND(SEARCH(Betingelser!$J$3,'Køretøjer og Mandskab'!$T178)=1,ISBLANK('Køretøjer og Mandskab'!$V178)=FALSE),1,0),0)</f>
        <v>0</v>
      </c>
      <c r="L177">
        <f>IF(AND(K177=1,ISBLANK('Køretøjer og Mandskab'!$AC178)),1,0)</f>
        <v>0</v>
      </c>
    </row>
    <row r="178" spans="3:12" x14ac:dyDescent="0.25">
      <c r="C178" t="str">
        <f>IFERROR(IF(INDEX(Køretøjsliste,MATCH(0,INDEX(COUNTIF($C$2:C177,Køretøjsliste),),0))=0,"",INDEX(Køretøjsliste,MATCH(0,INDEX(COUNTIF($C$2:C177,Køretøjsliste),),0))),"")</f>
        <v/>
      </c>
      <c r="E178">
        <f>IF(AND(LEN('Køretøjer og Mandskab'!T179)=Betingelser!$D$3,ISNUMBER('Køretøjer og Mandskab'!T179),ISBLANK('Køretøjer og Mandskab'!V179)=FALSE),1,0)</f>
        <v>0</v>
      </c>
      <c r="F178">
        <f>IF(AND(E178=1,ISBLANK('Køretøjer og Mandskab'!AC179)),1,0)</f>
        <v>0</v>
      </c>
      <c r="G178">
        <f>IF(AND(LEN('Køretøjer og Mandskab'!T179)&gt;1,LEN('Køretøjer og Mandskab'!T179)&lt;6,ISTEXT('Køretøjer og Mandskab'!T179),ISBLANK('Køretøjer og Mandskab'!V179)=FALSE),1,0)</f>
        <v>0</v>
      </c>
      <c r="H178">
        <f>IF(AND(G178=1,ISBLANK('Køretøjer og Mandskab'!AC179)),1,0)</f>
        <v>0</v>
      </c>
      <c r="I178">
        <f>IFERROR(IF(AND(SEARCH(Betingelser!$F$3,'Køretøjer og Mandskab'!T179)=1,ISBLANK('Køretøjer og Mandskab'!V179)=FALSE),1,0),0)</f>
        <v>0</v>
      </c>
      <c r="J178">
        <f>IF(AND(I178=1,ISBLANK('Køretøjer og Mandskab'!AC179)),1,0)</f>
        <v>0</v>
      </c>
      <c r="K178">
        <f>IFERROR(IF(AND(SEARCH(Betingelser!$J$3,'Køretøjer og Mandskab'!$T179)=1,ISBLANK('Køretøjer og Mandskab'!$V179)=FALSE),1,0),0)</f>
        <v>0</v>
      </c>
      <c r="L178">
        <f>IF(AND(K178=1,ISBLANK('Køretøjer og Mandskab'!$AC179)),1,0)</f>
        <v>0</v>
      </c>
    </row>
    <row r="179" spans="3:12" x14ac:dyDescent="0.25">
      <c r="C179" t="str">
        <f>IFERROR(IF(INDEX(Køretøjsliste,MATCH(0,INDEX(COUNTIF($C$2:C178,Køretøjsliste),),0))=0,"",INDEX(Køretøjsliste,MATCH(0,INDEX(COUNTIF($C$2:C178,Køretøjsliste),),0))),"")</f>
        <v/>
      </c>
      <c r="E179">
        <f>IF(AND(LEN('Køretøjer og Mandskab'!T180)=Betingelser!$D$3,ISNUMBER('Køretøjer og Mandskab'!T180),ISBLANK('Køretøjer og Mandskab'!V180)=FALSE),1,0)</f>
        <v>0</v>
      </c>
      <c r="F179">
        <f>IF(AND(E179=1,ISBLANK('Køretøjer og Mandskab'!AC180)),1,0)</f>
        <v>0</v>
      </c>
      <c r="G179">
        <f>IF(AND(LEN('Køretøjer og Mandskab'!T180)&gt;1,LEN('Køretøjer og Mandskab'!T180)&lt;6,ISTEXT('Køretøjer og Mandskab'!T180),ISBLANK('Køretøjer og Mandskab'!V180)=FALSE),1,0)</f>
        <v>0</v>
      </c>
      <c r="H179">
        <f>IF(AND(G179=1,ISBLANK('Køretøjer og Mandskab'!AC180)),1,0)</f>
        <v>0</v>
      </c>
      <c r="I179">
        <f>IFERROR(IF(AND(SEARCH(Betingelser!$F$3,'Køretøjer og Mandskab'!T180)=1,ISBLANK('Køretøjer og Mandskab'!V180)=FALSE),1,0),0)</f>
        <v>0</v>
      </c>
      <c r="J179">
        <f>IF(AND(I179=1,ISBLANK('Køretøjer og Mandskab'!AC180)),1,0)</f>
        <v>0</v>
      </c>
      <c r="K179">
        <f>IFERROR(IF(AND(SEARCH(Betingelser!$J$3,'Køretøjer og Mandskab'!$T180)=1,ISBLANK('Køretøjer og Mandskab'!$V180)=FALSE),1,0),0)</f>
        <v>0</v>
      </c>
      <c r="L179">
        <f>IF(AND(K179=1,ISBLANK('Køretøjer og Mandskab'!$AC180)),1,0)</f>
        <v>0</v>
      </c>
    </row>
    <row r="180" spans="3:12" x14ac:dyDescent="0.25">
      <c r="C180" t="str">
        <f>IFERROR(IF(INDEX(Køretøjsliste,MATCH(0,INDEX(COUNTIF($C$2:C179,Køretøjsliste),),0))=0,"",INDEX(Køretøjsliste,MATCH(0,INDEX(COUNTIF($C$2:C179,Køretøjsliste),),0))),"")</f>
        <v/>
      </c>
      <c r="E180">
        <f>IF(AND(LEN('Køretøjer og Mandskab'!T181)=Betingelser!$D$3,ISNUMBER('Køretøjer og Mandskab'!T181),ISBLANK('Køretøjer og Mandskab'!V181)=FALSE),1,0)</f>
        <v>0</v>
      </c>
      <c r="F180">
        <f>IF(AND(E180=1,ISBLANK('Køretøjer og Mandskab'!AC181)),1,0)</f>
        <v>0</v>
      </c>
      <c r="G180">
        <f>IF(AND(LEN('Køretøjer og Mandskab'!T181)&gt;1,LEN('Køretøjer og Mandskab'!T181)&lt;6,ISTEXT('Køretøjer og Mandskab'!T181),ISBLANK('Køretøjer og Mandskab'!V181)=FALSE),1,0)</f>
        <v>0</v>
      </c>
      <c r="H180">
        <f>IF(AND(G180=1,ISBLANK('Køretøjer og Mandskab'!AC181)),1,0)</f>
        <v>0</v>
      </c>
      <c r="I180">
        <f>IFERROR(IF(AND(SEARCH(Betingelser!$F$3,'Køretøjer og Mandskab'!T181)=1,ISBLANK('Køretøjer og Mandskab'!V181)=FALSE),1,0),0)</f>
        <v>0</v>
      </c>
      <c r="J180">
        <f>IF(AND(I180=1,ISBLANK('Køretøjer og Mandskab'!AC181)),1,0)</f>
        <v>0</v>
      </c>
      <c r="K180">
        <f>IFERROR(IF(AND(SEARCH(Betingelser!$J$3,'Køretøjer og Mandskab'!$T181)=1,ISBLANK('Køretøjer og Mandskab'!$V181)=FALSE),1,0),0)</f>
        <v>0</v>
      </c>
      <c r="L180">
        <f>IF(AND(K180=1,ISBLANK('Køretøjer og Mandskab'!$AC181)),1,0)</f>
        <v>0</v>
      </c>
    </row>
    <row r="181" spans="3:12" x14ac:dyDescent="0.25">
      <c r="C181" t="str">
        <f>IFERROR(IF(INDEX(Køretøjsliste,MATCH(0,INDEX(COUNTIF($C$2:C180,Køretøjsliste),),0))=0,"",INDEX(Køretøjsliste,MATCH(0,INDEX(COUNTIF($C$2:C180,Køretøjsliste),),0))),"")</f>
        <v/>
      </c>
      <c r="E181">
        <f>IF(AND(LEN('Køretøjer og Mandskab'!T182)=Betingelser!$D$3,ISNUMBER('Køretøjer og Mandskab'!T182),ISBLANK('Køretøjer og Mandskab'!V182)=FALSE),1,0)</f>
        <v>0</v>
      </c>
      <c r="F181">
        <f>IF(AND(E181=1,ISBLANK('Køretøjer og Mandskab'!AC182)),1,0)</f>
        <v>0</v>
      </c>
      <c r="G181">
        <f>IF(AND(LEN('Køretøjer og Mandskab'!T182)&gt;1,LEN('Køretøjer og Mandskab'!T182)&lt;6,ISTEXT('Køretøjer og Mandskab'!T182),ISBLANK('Køretøjer og Mandskab'!V182)=FALSE),1,0)</f>
        <v>0</v>
      </c>
      <c r="H181">
        <f>IF(AND(G181=1,ISBLANK('Køretøjer og Mandskab'!AC182)),1,0)</f>
        <v>0</v>
      </c>
      <c r="I181">
        <f>IFERROR(IF(AND(SEARCH(Betingelser!$F$3,'Køretøjer og Mandskab'!T182)=1,ISBLANK('Køretøjer og Mandskab'!V182)=FALSE),1,0),0)</f>
        <v>0</v>
      </c>
      <c r="J181">
        <f>IF(AND(I181=1,ISBLANK('Køretøjer og Mandskab'!AC182)),1,0)</f>
        <v>0</v>
      </c>
      <c r="K181">
        <f>IFERROR(IF(AND(SEARCH(Betingelser!$J$3,'Køretøjer og Mandskab'!$T182)=1,ISBLANK('Køretøjer og Mandskab'!$V182)=FALSE),1,0),0)</f>
        <v>0</v>
      </c>
      <c r="L181">
        <f>IF(AND(K181=1,ISBLANK('Køretøjer og Mandskab'!$AC182)),1,0)</f>
        <v>0</v>
      </c>
    </row>
    <row r="182" spans="3:12" x14ac:dyDescent="0.25">
      <c r="C182" t="str">
        <f>IFERROR(IF(INDEX(Køretøjsliste,MATCH(0,INDEX(COUNTIF($C$2:C181,Køretøjsliste),),0))=0,"",INDEX(Køretøjsliste,MATCH(0,INDEX(COUNTIF($C$2:C181,Køretøjsliste),),0))),"")</f>
        <v/>
      </c>
      <c r="E182">
        <f>IF(AND(LEN('Køretøjer og Mandskab'!T183)=Betingelser!$D$3,ISNUMBER('Køretøjer og Mandskab'!T183),ISBLANK('Køretøjer og Mandskab'!V183)=FALSE),1,0)</f>
        <v>0</v>
      </c>
      <c r="F182">
        <f>IF(AND(E182=1,ISBLANK('Køretøjer og Mandskab'!AC183)),1,0)</f>
        <v>0</v>
      </c>
      <c r="G182">
        <f>IF(AND(LEN('Køretøjer og Mandskab'!T183)&gt;1,LEN('Køretøjer og Mandskab'!T183)&lt;6,ISTEXT('Køretøjer og Mandskab'!T183),ISBLANK('Køretøjer og Mandskab'!V183)=FALSE),1,0)</f>
        <v>0</v>
      </c>
      <c r="H182">
        <f>IF(AND(G182=1,ISBLANK('Køretøjer og Mandskab'!AC183)),1,0)</f>
        <v>0</v>
      </c>
      <c r="I182">
        <f>IFERROR(IF(AND(SEARCH(Betingelser!$F$3,'Køretøjer og Mandskab'!T183)=1,ISBLANK('Køretøjer og Mandskab'!V183)=FALSE),1,0),0)</f>
        <v>0</v>
      </c>
      <c r="J182">
        <f>IF(AND(I182=1,ISBLANK('Køretøjer og Mandskab'!AC183)),1,0)</f>
        <v>0</v>
      </c>
      <c r="K182">
        <f>IFERROR(IF(AND(SEARCH(Betingelser!$J$3,'Køretøjer og Mandskab'!$T183)=1,ISBLANK('Køretøjer og Mandskab'!$V183)=FALSE),1,0),0)</f>
        <v>0</v>
      </c>
      <c r="L182">
        <f>IF(AND(K182=1,ISBLANK('Køretøjer og Mandskab'!$AC183)),1,0)</f>
        <v>0</v>
      </c>
    </row>
    <row r="183" spans="3:12" x14ac:dyDescent="0.25">
      <c r="C183" t="str">
        <f>IFERROR(IF(INDEX(Køretøjsliste,MATCH(0,INDEX(COUNTIF($C$2:C182,Køretøjsliste),),0))=0,"",INDEX(Køretøjsliste,MATCH(0,INDEX(COUNTIF($C$2:C182,Køretøjsliste),),0))),"")</f>
        <v/>
      </c>
      <c r="E183">
        <f>IF(AND(LEN('Køretøjer og Mandskab'!T184)=Betingelser!$D$3,ISNUMBER('Køretøjer og Mandskab'!T184),ISBLANK('Køretøjer og Mandskab'!V184)=FALSE),1,0)</f>
        <v>0</v>
      </c>
      <c r="F183">
        <f>IF(AND(E183=1,ISBLANK('Køretøjer og Mandskab'!AC184)),1,0)</f>
        <v>0</v>
      </c>
      <c r="G183">
        <f>IF(AND(LEN('Køretøjer og Mandskab'!T184)&gt;1,LEN('Køretøjer og Mandskab'!T184)&lt;6,ISTEXT('Køretøjer og Mandskab'!T184),ISBLANK('Køretøjer og Mandskab'!V184)=FALSE),1,0)</f>
        <v>0</v>
      </c>
      <c r="H183">
        <f>IF(AND(G183=1,ISBLANK('Køretøjer og Mandskab'!AC184)),1,0)</f>
        <v>0</v>
      </c>
      <c r="I183">
        <f>IFERROR(IF(AND(SEARCH(Betingelser!$F$3,'Køretøjer og Mandskab'!T184)=1,ISBLANK('Køretøjer og Mandskab'!V184)=FALSE),1,0),0)</f>
        <v>0</v>
      </c>
      <c r="J183">
        <f>IF(AND(I183=1,ISBLANK('Køretøjer og Mandskab'!AC184)),1,0)</f>
        <v>0</v>
      </c>
      <c r="K183">
        <f>IFERROR(IF(AND(SEARCH(Betingelser!$J$3,'Køretøjer og Mandskab'!$T184)=1,ISBLANK('Køretøjer og Mandskab'!$V184)=FALSE),1,0),0)</f>
        <v>0</v>
      </c>
      <c r="L183">
        <f>IF(AND(K183=1,ISBLANK('Køretøjer og Mandskab'!$AC184)),1,0)</f>
        <v>0</v>
      </c>
    </row>
    <row r="184" spans="3:12" x14ac:dyDescent="0.25">
      <c r="C184" t="str">
        <f>IFERROR(IF(INDEX(Køretøjsliste,MATCH(0,INDEX(COUNTIF($C$2:C183,Køretøjsliste),),0))=0,"",INDEX(Køretøjsliste,MATCH(0,INDEX(COUNTIF($C$2:C183,Køretøjsliste),),0))),"")</f>
        <v/>
      </c>
      <c r="E184">
        <f>IF(AND(LEN('Køretøjer og Mandskab'!T185)=Betingelser!$D$3,ISNUMBER('Køretøjer og Mandskab'!T185),ISBLANK('Køretøjer og Mandskab'!V185)=FALSE),1,0)</f>
        <v>0</v>
      </c>
      <c r="F184">
        <f>IF(AND(E184=1,ISBLANK('Køretøjer og Mandskab'!AC185)),1,0)</f>
        <v>0</v>
      </c>
      <c r="G184">
        <f>IF(AND(LEN('Køretøjer og Mandskab'!T185)&gt;1,LEN('Køretøjer og Mandskab'!T185)&lt;6,ISTEXT('Køretøjer og Mandskab'!T185),ISBLANK('Køretøjer og Mandskab'!V185)=FALSE),1,0)</f>
        <v>0</v>
      </c>
      <c r="H184">
        <f>IF(AND(G184=1,ISBLANK('Køretøjer og Mandskab'!AC185)),1,0)</f>
        <v>0</v>
      </c>
      <c r="I184">
        <f>IFERROR(IF(AND(SEARCH(Betingelser!$F$3,'Køretøjer og Mandskab'!T185)=1,ISBLANK('Køretøjer og Mandskab'!V185)=FALSE),1,0),0)</f>
        <v>0</v>
      </c>
      <c r="J184">
        <f>IF(AND(I184=1,ISBLANK('Køretøjer og Mandskab'!AC185)),1,0)</f>
        <v>0</v>
      </c>
      <c r="K184">
        <f>IFERROR(IF(AND(SEARCH(Betingelser!$J$3,'Køretøjer og Mandskab'!$T185)=1,ISBLANK('Køretøjer og Mandskab'!$V185)=FALSE),1,0),0)</f>
        <v>0</v>
      </c>
      <c r="L184">
        <f>IF(AND(K184=1,ISBLANK('Køretøjer og Mandskab'!$AC185)),1,0)</f>
        <v>0</v>
      </c>
    </row>
    <row r="185" spans="3:12" x14ac:dyDescent="0.25">
      <c r="C185" t="str">
        <f>IFERROR(IF(INDEX(Køretøjsliste,MATCH(0,INDEX(COUNTIF($C$2:C184,Køretøjsliste),),0))=0,"",INDEX(Køretøjsliste,MATCH(0,INDEX(COUNTIF($C$2:C184,Køretøjsliste),),0))),"")</f>
        <v/>
      </c>
      <c r="E185">
        <f>IF(AND(LEN('Køretøjer og Mandskab'!T186)=Betingelser!$D$3,ISNUMBER('Køretøjer og Mandskab'!T186),ISBLANK('Køretøjer og Mandskab'!V186)=FALSE),1,0)</f>
        <v>0</v>
      </c>
      <c r="F185">
        <f>IF(AND(E185=1,ISBLANK('Køretøjer og Mandskab'!AC186)),1,0)</f>
        <v>0</v>
      </c>
      <c r="G185">
        <f>IF(AND(LEN('Køretøjer og Mandskab'!T186)&gt;1,LEN('Køretøjer og Mandskab'!T186)&lt;6,ISTEXT('Køretøjer og Mandskab'!T186),ISBLANK('Køretøjer og Mandskab'!V186)=FALSE),1,0)</f>
        <v>0</v>
      </c>
      <c r="H185">
        <f>IF(AND(G185=1,ISBLANK('Køretøjer og Mandskab'!AC186)),1,0)</f>
        <v>0</v>
      </c>
      <c r="I185">
        <f>IFERROR(IF(AND(SEARCH(Betingelser!$F$3,'Køretøjer og Mandskab'!T186)=1,ISBLANK('Køretøjer og Mandskab'!V186)=FALSE),1,0),0)</f>
        <v>0</v>
      </c>
      <c r="J185">
        <f>IF(AND(I185=1,ISBLANK('Køretøjer og Mandskab'!AC186)),1,0)</f>
        <v>0</v>
      </c>
      <c r="K185">
        <f>IFERROR(IF(AND(SEARCH(Betingelser!$J$3,'Køretøjer og Mandskab'!$T186)=1,ISBLANK('Køretøjer og Mandskab'!$V186)=FALSE),1,0),0)</f>
        <v>0</v>
      </c>
      <c r="L185">
        <f>IF(AND(K185=1,ISBLANK('Køretøjer og Mandskab'!$AC186)),1,0)</f>
        <v>0</v>
      </c>
    </row>
    <row r="186" spans="3:12" x14ac:dyDescent="0.25">
      <c r="C186" t="str">
        <f>IFERROR(IF(INDEX(Køretøjsliste,MATCH(0,INDEX(COUNTIF($C$2:C185,Køretøjsliste),),0))=0,"",INDEX(Køretøjsliste,MATCH(0,INDEX(COUNTIF($C$2:C185,Køretøjsliste),),0))),"")</f>
        <v/>
      </c>
      <c r="E186">
        <f>IF(AND(LEN('Køretøjer og Mandskab'!T187)=Betingelser!$D$3,ISNUMBER('Køretøjer og Mandskab'!T187),ISBLANK('Køretøjer og Mandskab'!V187)=FALSE),1,0)</f>
        <v>0</v>
      </c>
      <c r="F186">
        <f>IF(AND(E186=1,ISBLANK('Køretøjer og Mandskab'!AC187)),1,0)</f>
        <v>0</v>
      </c>
      <c r="G186">
        <f>IF(AND(LEN('Køretøjer og Mandskab'!T187)&gt;1,LEN('Køretøjer og Mandskab'!T187)&lt;6,ISTEXT('Køretøjer og Mandskab'!T187),ISBLANK('Køretøjer og Mandskab'!V187)=FALSE),1,0)</f>
        <v>0</v>
      </c>
      <c r="H186">
        <f>IF(AND(G186=1,ISBLANK('Køretøjer og Mandskab'!AC187)),1,0)</f>
        <v>0</v>
      </c>
      <c r="I186">
        <f>IFERROR(IF(AND(SEARCH(Betingelser!$F$3,'Køretøjer og Mandskab'!T187)=1,ISBLANK('Køretøjer og Mandskab'!V187)=FALSE),1,0),0)</f>
        <v>0</v>
      </c>
      <c r="J186">
        <f>IF(AND(I186=1,ISBLANK('Køretøjer og Mandskab'!AC187)),1,0)</f>
        <v>0</v>
      </c>
      <c r="K186">
        <f>IFERROR(IF(AND(SEARCH(Betingelser!$J$3,'Køretøjer og Mandskab'!$T187)=1,ISBLANK('Køretøjer og Mandskab'!$V187)=FALSE),1,0),0)</f>
        <v>0</v>
      </c>
      <c r="L186">
        <f>IF(AND(K186=1,ISBLANK('Køretøjer og Mandskab'!$AC187)),1,0)</f>
        <v>0</v>
      </c>
    </row>
    <row r="187" spans="3:12" x14ac:dyDescent="0.25">
      <c r="C187" t="str">
        <f>IFERROR(IF(INDEX(Køretøjsliste,MATCH(0,INDEX(COUNTIF($C$2:C186,Køretøjsliste),),0))=0,"",INDEX(Køretøjsliste,MATCH(0,INDEX(COUNTIF($C$2:C186,Køretøjsliste),),0))),"")</f>
        <v/>
      </c>
      <c r="E187">
        <f>IF(AND(LEN('Køretøjer og Mandskab'!T188)=Betingelser!$D$3,ISNUMBER('Køretøjer og Mandskab'!T188),ISBLANK('Køretøjer og Mandskab'!V188)=FALSE),1,0)</f>
        <v>0</v>
      </c>
      <c r="F187">
        <f>IF(AND(E187=1,ISBLANK('Køretøjer og Mandskab'!AC188)),1,0)</f>
        <v>0</v>
      </c>
      <c r="G187">
        <f>IF(AND(LEN('Køretøjer og Mandskab'!T188)&gt;1,LEN('Køretøjer og Mandskab'!T188)&lt;6,ISTEXT('Køretøjer og Mandskab'!T188),ISBLANK('Køretøjer og Mandskab'!V188)=FALSE),1,0)</f>
        <v>0</v>
      </c>
      <c r="H187">
        <f>IF(AND(G187=1,ISBLANK('Køretøjer og Mandskab'!AC188)),1,0)</f>
        <v>0</v>
      </c>
      <c r="I187">
        <f>IFERROR(IF(AND(SEARCH(Betingelser!$F$3,'Køretøjer og Mandskab'!T188)=1,ISBLANK('Køretøjer og Mandskab'!V188)=FALSE),1,0),0)</f>
        <v>0</v>
      </c>
      <c r="J187">
        <f>IF(AND(I187=1,ISBLANK('Køretøjer og Mandskab'!AC188)),1,0)</f>
        <v>0</v>
      </c>
      <c r="K187">
        <f>IFERROR(IF(AND(SEARCH(Betingelser!$J$3,'Køretøjer og Mandskab'!$T188)=1,ISBLANK('Køretøjer og Mandskab'!$V188)=FALSE),1,0),0)</f>
        <v>0</v>
      </c>
      <c r="L187">
        <f>IF(AND(K187=1,ISBLANK('Køretøjer og Mandskab'!$AC188)),1,0)</f>
        <v>0</v>
      </c>
    </row>
    <row r="188" spans="3:12" x14ac:dyDescent="0.25">
      <c r="C188" t="str">
        <f>IFERROR(IF(INDEX(Køretøjsliste,MATCH(0,INDEX(COUNTIF($C$2:C187,Køretøjsliste),),0))=0,"",INDEX(Køretøjsliste,MATCH(0,INDEX(COUNTIF($C$2:C187,Køretøjsliste),),0))),"")</f>
        <v/>
      </c>
      <c r="E188">
        <f>IF(AND(LEN('Køretøjer og Mandskab'!T189)=Betingelser!$D$3,ISNUMBER('Køretøjer og Mandskab'!T189),ISBLANK('Køretøjer og Mandskab'!V189)=FALSE),1,0)</f>
        <v>0</v>
      </c>
      <c r="F188">
        <f>IF(AND(E188=1,ISBLANK('Køretøjer og Mandskab'!AC189)),1,0)</f>
        <v>0</v>
      </c>
      <c r="G188">
        <f>IF(AND(LEN('Køretøjer og Mandskab'!T189)&gt;1,LEN('Køretøjer og Mandskab'!T189)&lt;6,ISTEXT('Køretøjer og Mandskab'!T189),ISBLANK('Køretøjer og Mandskab'!V189)=FALSE),1,0)</f>
        <v>0</v>
      </c>
      <c r="H188">
        <f>IF(AND(G188=1,ISBLANK('Køretøjer og Mandskab'!AC189)),1,0)</f>
        <v>0</v>
      </c>
      <c r="I188">
        <f>IFERROR(IF(AND(SEARCH(Betingelser!$F$3,'Køretøjer og Mandskab'!T189)=1,ISBLANK('Køretøjer og Mandskab'!V189)=FALSE),1,0),0)</f>
        <v>0</v>
      </c>
      <c r="J188">
        <f>IF(AND(I188=1,ISBLANK('Køretøjer og Mandskab'!AC189)),1,0)</f>
        <v>0</v>
      </c>
      <c r="K188">
        <f>IFERROR(IF(AND(SEARCH(Betingelser!$J$3,'Køretøjer og Mandskab'!$T189)=1,ISBLANK('Køretøjer og Mandskab'!$V189)=FALSE),1,0),0)</f>
        <v>0</v>
      </c>
      <c r="L188">
        <f>IF(AND(K188=1,ISBLANK('Køretøjer og Mandskab'!$AC189)),1,0)</f>
        <v>0</v>
      </c>
    </row>
    <row r="189" spans="3:12" x14ac:dyDescent="0.25">
      <c r="C189" t="str">
        <f>IFERROR(IF(INDEX(Køretøjsliste,MATCH(0,INDEX(COUNTIF($C$2:C188,Køretøjsliste),),0))=0,"",INDEX(Køretøjsliste,MATCH(0,INDEX(COUNTIF($C$2:C188,Køretøjsliste),),0))),"")</f>
        <v/>
      </c>
      <c r="E189">
        <f>IF(AND(LEN('Køretøjer og Mandskab'!T190)=Betingelser!$D$3,ISNUMBER('Køretøjer og Mandskab'!T190),ISBLANK('Køretøjer og Mandskab'!V190)=FALSE),1,0)</f>
        <v>0</v>
      </c>
      <c r="F189">
        <f>IF(AND(E189=1,ISBLANK('Køretøjer og Mandskab'!AC190)),1,0)</f>
        <v>0</v>
      </c>
      <c r="G189">
        <f>IF(AND(LEN('Køretøjer og Mandskab'!T190)&gt;1,LEN('Køretøjer og Mandskab'!T190)&lt;6,ISTEXT('Køretøjer og Mandskab'!T190),ISBLANK('Køretøjer og Mandskab'!V190)=FALSE),1,0)</f>
        <v>0</v>
      </c>
      <c r="H189">
        <f>IF(AND(G189=1,ISBLANK('Køretøjer og Mandskab'!AC190)),1,0)</f>
        <v>0</v>
      </c>
      <c r="I189">
        <f>IFERROR(IF(AND(SEARCH(Betingelser!$F$3,'Køretøjer og Mandskab'!T190)=1,ISBLANK('Køretøjer og Mandskab'!V190)=FALSE),1,0),0)</f>
        <v>0</v>
      </c>
      <c r="J189">
        <f>IF(AND(I189=1,ISBLANK('Køretøjer og Mandskab'!AC190)),1,0)</f>
        <v>0</v>
      </c>
      <c r="K189">
        <f>IFERROR(IF(AND(SEARCH(Betingelser!$J$3,'Køretøjer og Mandskab'!$T190)=1,ISBLANK('Køretøjer og Mandskab'!$V190)=FALSE),1,0),0)</f>
        <v>0</v>
      </c>
      <c r="L189">
        <f>IF(AND(K189=1,ISBLANK('Køretøjer og Mandskab'!$AC190)),1,0)</f>
        <v>0</v>
      </c>
    </row>
    <row r="190" spans="3:12" x14ac:dyDescent="0.25">
      <c r="C190" t="str">
        <f>IFERROR(IF(INDEX(Køretøjsliste,MATCH(0,INDEX(COUNTIF($C$2:C189,Køretøjsliste),),0))=0,"",INDEX(Køretøjsliste,MATCH(0,INDEX(COUNTIF($C$2:C189,Køretøjsliste),),0))),"")</f>
        <v/>
      </c>
      <c r="E190">
        <f>IF(AND(LEN('Køretøjer og Mandskab'!T191)=Betingelser!$D$3,ISNUMBER('Køretøjer og Mandskab'!T191),ISBLANK('Køretøjer og Mandskab'!V191)=FALSE),1,0)</f>
        <v>0</v>
      </c>
      <c r="F190">
        <f>IF(AND(E190=1,ISBLANK('Køretøjer og Mandskab'!AC191)),1,0)</f>
        <v>0</v>
      </c>
      <c r="G190">
        <f>IF(AND(LEN('Køretøjer og Mandskab'!T191)&gt;1,LEN('Køretøjer og Mandskab'!T191)&lt;6,ISTEXT('Køretøjer og Mandskab'!T191),ISBLANK('Køretøjer og Mandskab'!V191)=FALSE),1,0)</f>
        <v>0</v>
      </c>
      <c r="H190">
        <f>IF(AND(G190=1,ISBLANK('Køretøjer og Mandskab'!AC191)),1,0)</f>
        <v>0</v>
      </c>
      <c r="I190">
        <f>IFERROR(IF(AND(SEARCH(Betingelser!$F$3,'Køretøjer og Mandskab'!T191)=1,ISBLANK('Køretøjer og Mandskab'!V191)=FALSE),1,0),0)</f>
        <v>0</v>
      </c>
      <c r="J190">
        <f>IF(AND(I190=1,ISBLANK('Køretøjer og Mandskab'!AC191)),1,0)</f>
        <v>0</v>
      </c>
      <c r="K190">
        <f>IFERROR(IF(AND(SEARCH(Betingelser!$J$3,'Køretøjer og Mandskab'!$T191)=1,ISBLANK('Køretøjer og Mandskab'!$V191)=FALSE),1,0),0)</f>
        <v>0</v>
      </c>
      <c r="L190">
        <f>IF(AND(K190=1,ISBLANK('Køretøjer og Mandskab'!$AC191)),1,0)</f>
        <v>0</v>
      </c>
    </row>
    <row r="191" spans="3:12" x14ac:dyDescent="0.25">
      <c r="C191" t="str">
        <f>IFERROR(IF(INDEX(Køretøjsliste,MATCH(0,INDEX(COUNTIF($C$2:C190,Køretøjsliste),),0))=0,"",INDEX(Køretøjsliste,MATCH(0,INDEX(COUNTIF($C$2:C190,Køretøjsliste),),0))),"")</f>
        <v/>
      </c>
      <c r="E191">
        <f>IF(AND(LEN('Køretøjer og Mandskab'!T192)=Betingelser!$D$3,ISNUMBER('Køretøjer og Mandskab'!T192),ISBLANK('Køretøjer og Mandskab'!V192)=FALSE),1,0)</f>
        <v>0</v>
      </c>
      <c r="F191">
        <f>IF(AND(E191=1,ISBLANK('Køretøjer og Mandskab'!AC192)),1,0)</f>
        <v>0</v>
      </c>
      <c r="G191">
        <f>IF(AND(LEN('Køretøjer og Mandskab'!T192)&gt;1,LEN('Køretøjer og Mandskab'!T192)&lt;6,ISTEXT('Køretøjer og Mandskab'!T192),ISBLANK('Køretøjer og Mandskab'!V192)=FALSE),1,0)</f>
        <v>0</v>
      </c>
      <c r="H191">
        <f>IF(AND(G191=1,ISBLANK('Køretøjer og Mandskab'!AC192)),1,0)</f>
        <v>0</v>
      </c>
      <c r="I191">
        <f>IFERROR(IF(AND(SEARCH(Betingelser!$F$3,'Køretøjer og Mandskab'!T192)=1,ISBLANK('Køretøjer og Mandskab'!V192)=FALSE),1,0),0)</f>
        <v>0</v>
      </c>
      <c r="J191">
        <f>IF(AND(I191=1,ISBLANK('Køretøjer og Mandskab'!AC192)),1,0)</f>
        <v>0</v>
      </c>
      <c r="K191">
        <f>IFERROR(IF(AND(SEARCH(Betingelser!$J$3,'Køretøjer og Mandskab'!$T192)=1,ISBLANK('Køretøjer og Mandskab'!$V192)=FALSE),1,0),0)</f>
        <v>0</v>
      </c>
      <c r="L191">
        <f>IF(AND(K191=1,ISBLANK('Køretøjer og Mandskab'!$AC192)),1,0)</f>
        <v>0</v>
      </c>
    </row>
    <row r="192" spans="3:12" x14ac:dyDescent="0.25">
      <c r="C192" t="str">
        <f>IFERROR(IF(INDEX(Køretøjsliste,MATCH(0,INDEX(COUNTIF($C$2:C191,Køretøjsliste),),0))=0,"",INDEX(Køretøjsliste,MATCH(0,INDEX(COUNTIF($C$2:C191,Køretøjsliste),),0))),"")</f>
        <v/>
      </c>
      <c r="E192">
        <f>IF(AND(LEN('Køretøjer og Mandskab'!T193)=Betingelser!$D$3,ISNUMBER('Køretøjer og Mandskab'!T193),ISBLANK('Køretøjer og Mandskab'!V193)=FALSE),1,0)</f>
        <v>0</v>
      </c>
      <c r="F192">
        <f>IF(AND(E192=1,ISBLANK('Køretøjer og Mandskab'!AC193)),1,0)</f>
        <v>0</v>
      </c>
      <c r="G192">
        <f>IF(AND(LEN('Køretøjer og Mandskab'!T193)&gt;1,LEN('Køretøjer og Mandskab'!T193)&lt;6,ISTEXT('Køretøjer og Mandskab'!T193),ISBLANK('Køretøjer og Mandskab'!V193)=FALSE),1,0)</f>
        <v>0</v>
      </c>
      <c r="H192">
        <f>IF(AND(G192=1,ISBLANK('Køretøjer og Mandskab'!AC193)),1,0)</f>
        <v>0</v>
      </c>
      <c r="I192">
        <f>IFERROR(IF(AND(SEARCH(Betingelser!$F$3,'Køretøjer og Mandskab'!T193)=1,ISBLANK('Køretøjer og Mandskab'!V193)=FALSE),1,0),0)</f>
        <v>0</v>
      </c>
      <c r="J192">
        <f>IF(AND(I192=1,ISBLANK('Køretøjer og Mandskab'!AC193)),1,0)</f>
        <v>0</v>
      </c>
      <c r="K192">
        <f>IFERROR(IF(AND(SEARCH(Betingelser!$J$3,'Køretøjer og Mandskab'!$T193)=1,ISBLANK('Køretøjer og Mandskab'!$V193)=FALSE),1,0),0)</f>
        <v>0</v>
      </c>
      <c r="L192">
        <f>IF(AND(K192=1,ISBLANK('Køretøjer og Mandskab'!$AC193)),1,0)</f>
        <v>0</v>
      </c>
    </row>
    <row r="193" spans="3:12" x14ac:dyDescent="0.25">
      <c r="C193" t="str">
        <f>IFERROR(IF(INDEX(Køretøjsliste,MATCH(0,INDEX(COUNTIF($C$2:C192,Køretøjsliste),),0))=0,"",INDEX(Køretøjsliste,MATCH(0,INDEX(COUNTIF($C$2:C192,Køretøjsliste),),0))),"")</f>
        <v/>
      </c>
      <c r="E193">
        <f>IF(AND(LEN('Køretøjer og Mandskab'!T194)=Betingelser!$D$3,ISNUMBER('Køretøjer og Mandskab'!T194),ISBLANK('Køretøjer og Mandskab'!V194)=FALSE),1,0)</f>
        <v>0</v>
      </c>
      <c r="F193">
        <f>IF(AND(E193=1,ISBLANK('Køretøjer og Mandskab'!AC194)),1,0)</f>
        <v>0</v>
      </c>
      <c r="G193">
        <f>IF(AND(LEN('Køretøjer og Mandskab'!T194)&gt;1,LEN('Køretøjer og Mandskab'!T194)&lt;6,ISTEXT('Køretøjer og Mandskab'!T194),ISBLANK('Køretøjer og Mandskab'!V194)=FALSE),1,0)</f>
        <v>0</v>
      </c>
      <c r="H193">
        <f>IF(AND(G193=1,ISBLANK('Køretøjer og Mandskab'!AC194)),1,0)</f>
        <v>0</v>
      </c>
      <c r="I193">
        <f>IFERROR(IF(AND(SEARCH(Betingelser!$F$3,'Køretøjer og Mandskab'!T194)=1,ISBLANK('Køretøjer og Mandskab'!V194)=FALSE),1,0),0)</f>
        <v>0</v>
      </c>
      <c r="J193">
        <f>IF(AND(I193=1,ISBLANK('Køretøjer og Mandskab'!AC194)),1,0)</f>
        <v>0</v>
      </c>
      <c r="K193">
        <f>IFERROR(IF(AND(SEARCH(Betingelser!$J$3,'Køretøjer og Mandskab'!$T194)=1,ISBLANK('Køretøjer og Mandskab'!$V194)=FALSE),1,0),0)</f>
        <v>0</v>
      </c>
      <c r="L193">
        <f>IF(AND(K193=1,ISBLANK('Køretøjer og Mandskab'!$AC194)),1,0)</f>
        <v>0</v>
      </c>
    </row>
    <row r="194" spans="3:12" x14ac:dyDescent="0.25">
      <c r="C194" t="str">
        <f>IFERROR(IF(INDEX(Køretøjsliste,MATCH(0,INDEX(COUNTIF($C$2:C193,Køretøjsliste),),0))=0,"",INDEX(Køretøjsliste,MATCH(0,INDEX(COUNTIF($C$2:C193,Køretøjsliste),),0))),"")</f>
        <v/>
      </c>
      <c r="E194">
        <f>IF(AND(LEN('Køretøjer og Mandskab'!T195)=Betingelser!$D$3,ISNUMBER('Køretøjer og Mandskab'!T195),ISBLANK('Køretøjer og Mandskab'!V195)=FALSE),1,0)</f>
        <v>0</v>
      </c>
      <c r="F194">
        <f>IF(AND(E194=1,ISBLANK('Køretøjer og Mandskab'!AC195)),1,0)</f>
        <v>0</v>
      </c>
      <c r="G194">
        <f>IF(AND(LEN('Køretøjer og Mandskab'!T195)&gt;1,LEN('Køretøjer og Mandskab'!T195)&lt;6,ISTEXT('Køretøjer og Mandskab'!T195),ISBLANK('Køretøjer og Mandskab'!V195)=FALSE),1,0)</f>
        <v>0</v>
      </c>
      <c r="H194">
        <f>IF(AND(G194=1,ISBLANK('Køretøjer og Mandskab'!AC195)),1,0)</f>
        <v>0</v>
      </c>
      <c r="I194">
        <f>IFERROR(IF(AND(SEARCH(Betingelser!$F$3,'Køretøjer og Mandskab'!T195)=1,ISBLANK('Køretøjer og Mandskab'!V195)=FALSE),1,0),0)</f>
        <v>0</v>
      </c>
      <c r="J194">
        <f>IF(AND(I194=1,ISBLANK('Køretøjer og Mandskab'!AC195)),1,0)</f>
        <v>0</v>
      </c>
      <c r="K194">
        <f>IFERROR(IF(AND(SEARCH(Betingelser!$J$3,'Køretøjer og Mandskab'!$T195)=1,ISBLANK('Køretøjer og Mandskab'!$V195)=FALSE),1,0),0)</f>
        <v>0</v>
      </c>
      <c r="L194">
        <f>IF(AND(K194=1,ISBLANK('Køretøjer og Mandskab'!$AC195)),1,0)</f>
        <v>0</v>
      </c>
    </row>
    <row r="195" spans="3:12" x14ac:dyDescent="0.25">
      <c r="C195" t="str">
        <f>IFERROR(IF(INDEX(Køretøjsliste,MATCH(0,INDEX(COUNTIF($C$2:C194,Køretøjsliste),),0))=0,"",INDEX(Køretøjsliste,MATCH(0,INDEX(COUNTIF($C$2:C194,Køretøjsliste),),0))),"")</f>
        <v/>
      </c>
      <c r="E195">
        <f>IF(AND(LEN('Køretøjer og Mandskab'!T196)=Betingelser!$D$3,ISNUMBER('Køretøjer og Mandskab'!T196),ISBLANK('Køretøjer og Mandskab'!V196)=FALSE),1,0)</f>
        <v>0</v>
      </c>
      <c r="F195">
        <f>IF(AND(E195=1,ISBLANK('Køretøjer og Mandskab'!AC196)),1,0)</f>
        <v>0</v>
      </c>
      <c r="G195">
        <f>IF(AND(LEN('Køretøjer og Mandskab'!T196)&gt;1,LEN('Køretøjer og Mandskab'!T196)&lt;6,ISTEXT('Køretøjer og Mandskab'!T196),ISBLANK('Køretøjer og Mandskab'!V196)=FALSE),1,0)</f>
        <v>0</v>
      </c>
      <c r="H195">
        <f>IF(AND(G195=1,ISBLANK('Køretøjer og Mandskab'!AC196)),1,0)</f>
        <v>0</v>
      </c>
      <c r="I195">
        <f>IFERROR(IF(AND(SEARCH(Betingelser!$F$3,'Køretøjer og Mandskab'!T196)=1,ISBLANK('Køretøjer og Mandskab'!V196)=FALSE),1,0),0)</f>
        <v>0</v>
      </c>
      <c r="J195">
        <f>IF(AND(I195=1,ISBLANK('Køretøjer og Mandskab'!AC196)),1,0)</f>
        <v>0</v>
      </c>
      <c r="K195">
        <f>IFERROR(IF(AND(SEARCH(Betingelser!$J$3,'Køretøjer og Mandskab'!$T196)=1,ISBLANK('Køretøjer og Mandskab'!$V196)=FALSE),1,0),0)</f>
        <v>0</v>
      </c>
      <c r="L195">
        <f>IF(AND(K195=1,ISBLANK('Køretøjer og Mandskab'!$AC196)),1,0)</f>
        <v>0</v>
      </c>
    </row>
    <row r="196" spans="3:12" x14ac:dyDescent="0.25">
      <c r="C196" t="str">
        <f>IFERROR(IF(INDEX(Køretøjsliste,MATCH(0,INDEX(COUNTIF($C$2:C195,Køretøjsliste),),0))=0,"",INDEX(Køretøjsliste,MATCH(0,INDEX(COUNTIF($C$2:C195,Køretøjsliste),),0))),"")</f>
        <v/>
      </c>
      <c r="E196">
        <f>IF(AND(LEN('Køretøjer og Mandskab'!T197)=Betingelser!$D$3,ISNUMBER('Køretøjer og Mandskab'!T197),ISBLANK('Køretøjer og Mandskab'!V197)=FALSE),1,0)</f>
        <v>0</v>
      </c>
      <c r="F196">
        <f>IF(AND(E196=1,ISBLANK('Køretøjer og Mandskab'!AC197)),1,0)</f>
        <v>0</v>
      </c>
      <c r="G196">
        <f>IF(AND(LEN('Køretøjer og Mandskab'!T197)&gt;1,LEN('Køretøjer og Mandskab'!T197)&lt;6,ISTEXT('Køretøjer og Mandskab'!T197),ISBLANK('Køretøjer og Mandskab'!V197)=FALSE),1,0)</f>
        <v>0</v>
      </c>
      <c r="H196">
        <f>IF(AND(G196=1,ISBLANK('Køretøjer og Mandskab'!AC197)),1,0)</f>
        <v>0</v>
      </c>
      <c r="I196">
        <f>IFERROR(IF(AND(SEARCH(Betingelser!$F$3,'Køretøjer og Mandskab'!T197)=1,ISBLANK('Køretøjer og Mandskab'!V197)=FALSE),1,0),0)</f>
        <v>0</v>
      </c>
      <c r="J196">
        <f>IF(AND(I196=1,ISBLANK('Køretøjer og Mandskab'!AC197)),1,0)</f>
        <v>0</v>
      </c>
      <c r="K196">
        <f>IFERROR(IF(AND(SEARCH(Betingelser!$J$3,'Køretøjer og Mandskab'!$T197)=1,ISBLANK('Køretøjer og Mandskab'!$V197)=FALSE),1,0),0)</f>
        <v>0</v>
      </c>
      <c r="L196">
        <f>IF(AND(K196=1,ISBLANK('Køretøjer og Mandskab'!$AC197)),1,0)</f>
        <v>0</v>
      </c>
    </row>
    <row r="197" spans="3:12" x14ac:dyDescent="0.25">
      <c r="C197" t="str">
        <f>IFERROR(IF(INDEX(Køretøjsliste,MATCH(0,INDEX(COUNTIF($C$2:C196,Køretøjsliste),),0))=0,"",INDEX(Køretøjsliste,MATCH(0,INDEX(COUNTIF($C$2:C196,Køretøjsliste),),0))),"")</f>
        <v/>
      </c>
      <c r="E197">
        <f>IF(AND(LEN('Køretøjer og Mandskab'!T198)=Betingelser!$D$3,ISNUMBER('Køretøjer og Mandskab'!T198),ISBLANK('Køretøjer og Mandskab'!V198)=FALSE),1,0)</f>
        <v>0</v>
      </c>
      <c r="F197">
        <f>IF(AND(E197=1,ISBLANK('Køretøjer og Mandskab'!AC198)),1,0)</f>
        <v>0</v>
      </c>
      <c r="G197">
        <f>IF(AND(LEN('Køretøjer og Mandskab'!T198)&gt;1,LEN('Køretøjer og Mandskab'!T198)&lt;6,ISTEXT('Køretøjer og Mandskab'!T198),ISBLANK('Køretøjer og Mandskab'!V198)=FALSE),1,0)</f>
        <v>0</v>
      </c>
      <c r="H197">
        <f>IF(AND(G197=1,ISBLANK('Køretøjer og Mandskab'!AC198)),1,0)</f>
        <v>0</v>
      </c>
      <c r="I197">
        <f>IFERROR(IF(AND(SEARCH(Betingelser!$F$3,'Køretøjer og Mandskab'!T198)=1,ISBLANK('Køretøjer og Mandskab'!V198)=FALSE),1,0),0)</f>
        <v>0</v>
      </c>
      <c r="J197">
        <f>IF(AND(I197=1,ISBLANK('Køretøjer og Mandskab'!AC198)),1,0)</f>
        <v>0</v>
      </c>
      <c r="K197">
        <f>IFERROR(IF(AND(SEARCH(Betingelser!$J$3,'Køretøjer og Mandskab'!$T198)=1,ISBLANK('Køretøjer og Mandskab'!$V198)=FALSE),1,0),0)</f>
        <v>0</v>
      </c>
      <c r="L197">
        <f>IF(AND(K197=1,ISBLANK('Køretøjer og Mandskab'!$AC198)),1,0)</f>
        <v>0</v>
      </c>
    </row>
    <row r="198" spans="3:12" x14ac:dyDescent="0.25">
      <c r="C198" t="str">
        <f>IFERROR(IF(INDEX(Køretøjsliste,MATCH(0,INDEX(COUNTIF($C$2:C197,Køretøjsliste),),0))=0,"",INDEX(Køretøjsliste,MATCH(0,INDEX(COUNTIF($C$2:C197,Køretøjsliste),),0))),"")</f>
        <v/>
      </c>
      <c r="E198">
        <f>IF(AND(LEN('Køretøjer og Mandskab'!T199)=Betingelser!$D$3,ISNUMBER('Køretøjer og Mandskab'!T199),ISBLANK('Køretøjer og Mandskab'!V199)=FALSE),1,0)</f>
        <v>0</v>
      </c>
      <c r="F198">
        <f>IF(AND(E198=1,ISBLANK('Køretøjer og Mandskab'!AC199)),1,0)</f>
        <v>0</v>
      </c>
      <c r="G198">
        <f>IF(AND(LEN('Køretøjer og Mandskab'!T199)&gt;1,LEN('Køretøjer og Mandskab'!T199)&lt;6,ISTEXT('Køretøjer og Mandskab'!T199),ISBLANK('Køretøjer og Mandskab'!V199)=FALSE),1,0)</f>
        <v>0</v>
      </c>
      <c r="H198">
        <f>IF(AND(G198=1,ISBLANK('Køretøjer og Mandskab'!AC199)),1,0)</f>
        <v>0</v>
      </c>
      <c r="I198">
        <f>IFERROR(IF(AND(SEARCH(Betingelser!$F$3,'Køretøjer og Mandskab'!T199)=1,ISBLANK('Køretøjer og Mandskab'!V199)=FALSE),1,0),0)</f>
        <v>0</v>
      </c>
      <c r="J198">
        <f>IF(AND(I198=1,ISBLANK('Køretøjer og Mandskab'!AC199)),1,0)</f>
        <v>0</v>
      </c>
      <c r="K198">
        <f>IFERROR(IF(AND(SEARCH(Betingelser!$J$3,'Køretøjer og Mandskab'!$T199)=1,ISBLANK('Køretøjer og Mandskab'!$V199)=FALSE),1,0),0)</f>
        <v>0</v>
      </c>
      <c r="L198">
        <f>IF(AND(K198=1,ISBLANK('Køretøjer og Mandskab'!$AC199)),1,0)</f>
        <v>0</v>
      </c>
    </row>
    <row r="199" spans="3:12" x14ac:dyDescent="0.25">
      <c r="C199" t="str">
        <f>IFERROR(IF(INDEX(Køretøjsliste,MATCH(0,INDEX(COUNTIF($C$2:C198,Køretøjsliste),),0))=0,"",INDEX(Køretøjsliste,MATCH(0,INDEX(COUNTIF($C$2:C198,Køretøjsliste),),0))),"")</f>
        <v/>
      </c>
      <c r="E199">
        <f>IF(AND(LEN('Køretøjer og Mandskab'!T200)=Betingelser!$D$3,ISNUMBER('Køretøjer og Mandskab'!T200),ISBLANK('Køretøjer og Mandskab'!V200)=FALSE),1,0)</f>
        <v>0</v>
      </c>
      <c r="F199">
        <f>IF(AND(E199=1,ISBLANK('Køretøjer og Mandskab'!AC200)),1,0)</f>
        <v>0</v>
      </c>
      <c r="G199">
        <f>IF(AND(LEN('Køretøjer og Mandskab'!T200)&gt;1,LEN('Køretøjer og Mandskab'!T200)&lt;6,ISTEXT('Køretøjer og Mandskab'!T200),ISBLANK('Køretøjer og Mandskab'!V200)=FALSE),1,0)</f>
        <v>0</v>
      </c>
      <c r="H199">
        <f>IF(AND(G199=1,ISBLANK('Køretøjer og Mandskab'!AC200)),1,0)</f>
        <v>0</v>
      </c>
      <c r="I199">
        <f>IFERROR(IF(AND(SEARCH(Betingelser!$F$3,'Køretøjer og Mandskab'!T200)=1,ISBLANK('Køretøjer og Mandskab'!V200)=FALSE),1,0),0)</f>
        <v>0</v>
      </c>
      <c r="J199">
        <f>IF(AND(I199=1,ISBLANK('Køretøjer og Mandskab'!AC200)),1,0)</f>
        <v>0</v>
      </c>
      <c r="K199">
        <f>IFERROR(IF(AND(SEARCH(Betingelser!$J$3,'Køretøjer og Mandskab'!$T200)=1,ISBLANK('Køretøjer og Mandskab'!$V200)=FALSE),1,0),0)</f>
        <v>0</v>
      </c>
      <c r="L199">
        <f>IF(AND(K199=1,ISBLANK('Køretøjer og Mandskab'!$AC200)),1,0)</f>
        <v>0</v>
      </c>
    </row>
    <row r="200" spans="3:12" x14ac:dyDescent="0.25">
      <c r="C200" t="str">
        <f>IFERROR(IF(INDEX(Køretøjsliste,MATCH(0,INDEX(COUNTIF($C$2:C199,Køretøjsliste),),0))=0,"",INDEX(Køretøjsliste,MATCH(0,INDEX(COUNTIF($C$2:C199,Køretøjsliste),),0))),"")</f>
        <v/>
      </c>
      <c r="E200">
        <f>IF(AND(LEN('Køretøjer og Mandskab'!T201)=Betingelser!$D$3,ISNUMBER('Køretøjer og Mandskab'!T201),ISBLANK('Køretøjer og Mandskab'!V201)=FALSE),1,0)</f>
        <v>0</v>
      </c>
      <c r="F200">
        <f>IF(AND(E200=1,ISBLANK('Køretøjer og Mandskab'!AC201)),1,0)</f>
        <v>0</v>
      </c>
      <c r="G200">
        <f>IF(AND(LEN('Køretøjer og Mandskab'!T201)&gt;1,LEN('Køretøjer og Mandskab'!T201)&lt;6,ISTEXT('Køretøjer og Mandskab'!T201),ISBLANK('Køretøjer og Mandskab'!V201)=FALSE),1,0)</f>
        <v>0</v>
      </c>
      <c r="H200">
        <f>IF(AND(G200=1,ISBLANK('Køretøjer og Mandskab'!AC201)),1,0)</f>
        <v>0</v>
      </c>
      <c r="I200">
        <f>IFERROR(IF(AND(SEARCH(Betingelser!$F$3,'Køretøjer og Mandskab'!T201)=1,ISBLANK('Køretøjer og Mandskab'!V201)=FALSE),1,0),0)</f>
        <v>0</v>
      </c>
      <c r="J200">
        <f>IF(AND(I200=1,ISBLANK('Køretøjer og Mandskab'!AC201)),1,0)</f>
        <v>0</v>
      </c>
      <c r="K200">
        <f>IFERROR(IF(AND(SEARCH(Betingelser!$J$3,'Køretøjer og Mandskab'!$T201)=1,ISBLANK('Køretøjer og Mandskab'!$V201)=FALSE),1,0),0)</f>
        <v>0</v>
      </c>
      <c r="L200">
        <f>IF(AND(K200=1,ISBLANK('Køretøjer og Mandskab'!$AC201)),1,0)</f>
        <v>0</v>
      </c>
    </row>
    <row r="201" spans="3:12" x14ac:dyDescent="0.25">
      <c r="C201" t="str">
        <f>IFERROR(IF(INDEX(Køretøjsliste,MATCH(0,INDEX(COUNTIF($C$2:C200,Køretøjsliste),),0))=0,"",INDEX(Køretøjsliste,MATCH(0,INDEX(COUNTIF($C$2:C200,Køretøjsliste),),0))),"")</f>
        <v/>
      </c>
      <c r="E201">
        <f>IF(AND(LEN('Køretøjer og Mandskab'!T202)=Betingelser!$D$3,ISNUMBER('Køretøjer og Mandskab'!T202),ISBLANK('Køretøjer og Mandskab'!V202)=FALSE),1,0)</f>
        <v>0</v>
      </c>
      <c r="F201">
        <f>IF(AND(E201=1,ISBLANK('Køretøjer og Mandskab'!AC202)),1,0)</f>
        <v>0</v>
      </c>
      <c r="G201">
        <f>IF(AND(LEN('Køretøjer og Mandskab'!T202)&gt;1,LEN('Køretøjer og Mandskab'!T202)&lt;6,ISTEXT('Køretøjer og Mandskab'!T202),ISBLANK('Køretøjer og Mandskab'!V202)=FALSE),1,0)</f>
        <v>0</v>
      </c>
      <c r="H201">
        <f>IF(AND(G201=1,ISBLANK('Køretøjer og Mandskab'!AC202)),1,0)</f>
        <v>0</v>
      </c>
      <c r="I201">
        <f>IFERROR(IF(AND(SEARCH(Betingelser!$F$3,'Køretøjer og Mandskab'!T202)=1,ISBLANK('Køretøjer og Mandskab'!V202)=FALSE),1,0),0)</f>
        <v>0</v>
      </c>
      <c r="J201">
        <f>IF(AND(I201=1,ISBLANK('Køretøjer og Mandskab'!AC202)),1,0)</f>
        <v>0</v>
      </c>
      <c r="K201">
        <f>IFERROR(IF(AND(SEARCH(Betingelser!$J$3,'Køretøjer og Mandskab'!$T202)=1,ISBLANK('Køretøjer og Mandskab'!$V202)=FALSE),1,0),0)</f>
        <v>0</v>
      </c>
      <c r="L201">
        <f>IF(AND(K201=1,ISBLANK('Køretøjer og Mandskab'!$AC202)),1,0)</f>
        <v>0</v>
      </c>
    </row>
    <row r="202" spans="3:12" x14ac:dyDescent="0.25">
      <c r="C202" t="str">
        <f>IFERROR(IF(INDEX(Køretøjsliste,MATCH(0,INDEX(COUNTIF($C$2:C201,Køretøjsliste),),0))=0,"",INDEX(Køretøjsliste,MATCH(0,INDEX(COUNTIF($C$2:C201,Køretøjsliste),),0))),"")</f>
        <v/>
      </c>
      <c r="E202">
        <f>IF(AND(LEN('Køretøjer og Mandskab'!T503)=Betingelser!$D$3,ISNUMBER('Køretøjer og Mandskab'!T503),ISBLANK('Køretøjer og Mandskab'!V503)=FALSE),1,0)</f>
        <v>0</v>
      </c>
      <c r="F202">
        <f>IF(AND(E202=1,ISBLANK('Køretøjer og Mandskab'!AC503)),1,0)</f>
        <v>0</v>
      </c>
      <c r="G202">
        <f>IF(AND(LEN('Køretøjer og Mandskab'!T503)&gt;1,LEN('Køretøjer og Mandskab'!T503)&lt;6,ISTEXT('Køretøjer og Mandskab'!T503),ISBLANK('Køretøjer og Mandskab'!V503)=FALSE),1,0)</f>
        <v>0</v>
      </c>
      <c r="H202">
        <f>IF(AND(G202=1,ISBLANK('Køretøjer og Mandskab'!AC503)),1,0)</f>
        <v>0</v>
      </c>
      <c r="I202">
        <f>IFERROR(IF(AND(SEARCH(Betingelser!$F$3,'Køretøjer og Mandskab'!T203)=1,ISBLANK('Køretøjer og Mandskab'!V203)=FALSE),1,0),0)</f>
        <v>0</v>
      </c>
      <c r="J202">
        <f>IF(AND(I202=1,ISBLANK('Køretøjer og Mandskab'!AC503)),1,0)</f>
        <v>0</v>
      </c>
      <c r="K202">
        <f>IFERROR(IF(AND(SEARCH(Betingelser!$J$3,'Køretøjer og Mandskab'!$T203)=1,ISBLANK('Køretøjer og Mandskab'!$V203)=FALSE),1,0),0)</f>
        <v>0</v>
      </c>
      <c r="L202">
        <f>IF(AND(K202=1,ISBLANK('Køretøjer og Mandskab'!$AC203)),1,0)</f>
        <v>0</v>
      </c>
    </row>
    <row r="203" spans="3:12" x14ac:dyDescent="0.25">
      <c r="C203" t="str">
        <f>IFERROR(IF(INDEX(Køretøjsliste,MATCH(0,INDEX(COUNTIF($C$2:C202,Køretøjsliste),),0))=0,"",INDEX(Køretøjsliste,MATCH(0,INDEX(COUNTIF($C$2:C202,Køretøjsliste),),0))),"")</f>
        <v/>
      </c>
      <c r="E203">
        <f>IF(AND(LEN('Køretøjer og Mandskab'!T504)=Betingelser!$D$3,ISNUMBER('Køretøjer og Mandskab'!T504),ISBLANK('Køretøjer og Mandskab'!V504)=FALSE),1,0)</f>
        <v>0</v>
      </c>
      <c r="F203">
        <f>IF(AND(E203=1,ISBLANK('Køretøjer og Mandskab'!AC504)),1,0)</f>
        <v>0</v>
      </c>
      <c r="G203">
        <f>IF(AND(LEN('Køretøjer og Mandskab'!T504)&gt;1,LEN('Køretøjer og Mandskab'!T504)&lt;6,ISTEXT('Køretøjer og Mandskab'!T504),ISBLANK('Køretøjer og Mandskab'!V504)=FALSE),1,0)</f>
        <v>0</v>
      </c>
      <c r="H203">
        <f>IF(AND(G203=1,ISBLANK('Køretøjer og Mandskab'!AC504)),1,0)</f>
        <v>0</v>
      </c>
      <c r="I203">
        <f>IFERROR(IF(AND(SEARCH(Betingelser!$F$3,'Køretøjer og Mandskab'!T204)=1,ISBLANK('Køretøjer og Mandskab'!V204)=FALSE),1,0),0)</f>
        <v>0</v>
      </c>
      <c r="J203">
        <f>IF(AND(I203=1,ISBLANK('Køretøjer og Mandskab'!AC504)),1,0)</f>
        <v>0</v>
      </c>
      <c r="K203">
        <f>IFERROR(IF(AND(SEARCH(Betingelser!$J$3,'Køretøjer og Mandskab'!$T204)=1,ISBLANK('Køretøjer og Mandskab'!$V204)=FALSE),1,0),0)</f>
        <v>0</v>
      </c>
      <c r="L203">
        <f>IF(AND(K203=1,ISBLANK('Køretøjer og Mandskab'!$AC204)),1,0)</f>
        <v>0</v>
      </c>
    </row>
    <row r="204" spans="3:12" x14ac:dyDescent="0.25">
      <c r="C204" t="str">
        <f>IFERROR(IF(INDEX(Køretøjsliste,MATCH(0,INDEX(COUNTIF($C$2:C203,Køretøjsliste),),0))=0,"",INDEX(Køretøjsliste,MATCH(0,INDEX(COUNTIF($C$2:C203,Køretøjsliste),),0))),"")</f>
        <v/>
      </c>
      <c r="E204">
        <f>IF(AND(LEN('Køretøjer og Mandskab'!T505)=Betingelser!$D$3,ISNUMBER('Køretøjer og Mandskab'!T505),ISBLANK('Køretøjer og Mandskab'!V505)=FALSE),1,0)</f>
        <v>0</v>
      </c>
      <c r="F204">
        <f>IF(AND(E204=1,ISBLANK('Køretøjer og Mandskab'!AC505)),1,0)</f>
        <v>0</v>
      </c>
      <c r="G204">
        <f>IF(AND(LEN('Køretøjer og Mandskab'!T505)&gt;1,LEN('Køretøjer og Mandskab'!T505)&lt;6,ISTEXT('Køretøjer og Mandskab'!T505),ISBLANK('Køretøjer og Mandskab'!V505)=FALSE),1,0)</f>
        <v>0</v>
      </c>
      <c r="H204">
        <f>IF(AND(G204=1,ISBLANK('Køretøjer og Mandskab'!AC505)),1,0)</f>
        <v>0</v>
      </c>
      <c r="I204">
        <f>IFERROR(IF(AND(SEARCH(Betingelser!$F$3,'Køretøjer og Mandskab'!T205)=1,ISBLANK('Køretøjer og Mandskab'!V205)=FALSE),1,0),0)</f>
        <v>0</v>
      </c>
      <c r="J204">
        <f>IF(AND(I204=1,ISBLANK('Køretøjer og Mandskab'!AC505)),1,0)</f>
        <v>0</v>
      </c>
      <c r="K204">
        <f>IFERROR(IF(AND(SEARCH(Betingelser!$J$3,'Køretøjer og Mandskab'!$T205)=1,ISBLANK('Køretøjer og Mandskab'!$V205)=FALSE),1,0),0)</f>
        <v>0</v>
      </c>
      <c r="L204">
        <f>IF(AND(K204=1,ISBLANK('Køretøjer og Mandskab'!$AC205)),1,0)</f>
        <v>0</v>
      </c>
    </row>
    <row r="205" spans="3:12" x14ac:dyDescent="0.25">
      <c r="C205" t="str">
        <f>IFERROR(IF(INDEX(Køretøjsliste,MATCH(0,INDEX(COUNTIF($C$2:C204,Køretøjsliste),),0))=0,"",INDEX(Køretøjsliste,MATCH(0,INDEX(COUNTIF($C$2:C204,Køretøjsliste),),0))),"")</f>
        <v/>
      </c>
      <c r="E205">
        <f>IF(AND(LEN('Køretøjer og Mandskab'!T506)=Betingelser!$D$3,ISNUMBER('Køretøjer og Mandskab'!T506),ISBLANK('Køretøjer og Mandskab'!V506)=FALSE),1,0)</f>
        <v>0</v>
      </c>
      <c r="F205">
        <f>IF(AND(E205=1,ISBLANK('Køretøjer og Mandskab'!AC506)),1,0)</f>
        <v>0</v>
      </c>
      <c r="G205">
        <f>IF(AND(LEN('Køretøjer og Mandskab'!T506)&gt;1,LEN('Køretøjer og Mandskab'!T506)&lt;6,ISTEXT('Køretøjer og Mandskab'!T506),ISBLANK('Køretøjer og Mandskab'!V506)=FALSE),1,0)</f>
        <v>0</v>
      </c>
      <c r="H205">
        <f>IF(AND(G205=1,ISBLANK('Køretøjer og Mandskab'!AC506)),1,0)</f>
        <v>0</v>
      </c>
      <c r="I205">
        <f>IFERROR(IF(AND(SEARCH(Betingelser!$F$3,'Køretøjer og Mandskab'!T206)=1,ISBLANK('Køretøjer og Mandskab'!V206)=FALSE),1,0),0)</f>
        <v>0</v>
      </c>
      <c r="J205">
        <f>IF(AND(I205=1,ISBLANK('Køretøjer og Mandskab'!AC506)),1,0)</f>
        <v>0</v>
      </c>
      <c r="K205">
        <f>IFERROR(IF(AND(SEARCH(Betingelser!$J$3,'Køretøjer og Mandskab'!$T206)=1,ISBLANK('Køretøjer og Mandskab'!$V206)=FALSE),1,0),0)</f>
        <v>0</v>
      </c>
      <c r="L205">
        <f>IF(AND(K205=1,ISBLANK('Køretøjer og Mandskab'!$AC206)),1,0)</f>
        <v>0</v>
      </c>
    </row>
    <row r="206" spans="3:12" x14ac:dyDescent="0.25">
      <c r="C206" t="str">
        <f>IFERROR(IF(INDEX(Køretøjsliste,MATCH(0,INDEX(COUNTIF($C$2:C205,Køretøjsliste),),0))=0,"",INDEX(Køretøjsliste,MATCH(0,INDEX(COUNTIF($C$2:C205,Køretøjsliste),),0))),"")</f>
        <v/>
      </c>
      <c r="E206">
        <f>IF(AND(LEN('Køretøjer og Mandskab'!T507)=Betingelser!$D$3,ISNUMBER('Køretøjer og Mandskab'!T507),ISBLANK('Køretøjer og Mandskab'!V507)=FALSE),1,0)</f>
        <v>0</v>
      </c>
      <c r="F206">
        <f>IF(AND(E206=1,ISBLANK('Køretøjer og Mandskab'!AC507)),1,0)</f>
        <v>0</v>
      </c>
      <c r="G206">
        <f>IF(AND(LEN('Køretøjer og Mandskab'!T507)&gt;1,LEN('Køretøjer og Mandskab'!T507)&lt;6,ISTEXT('Køretøjer og Mandskab'!T507),ISBLANK('Køretøjer og Mandskab'!V507)=FALSE),1,0)</f>
        <v>0</v>
      </c>
      <c r="H206">
        <f>IF(AND(G206=1,ISBLANK('Køretøjer og Mandskab'!AC507)),1,0)</f>
        <v>0</v>
      </c>
      <c r="I206">
        <f>IFERROR(IF(AND(SEARCH(Betingelser!$F$3,'Køretøjer og Mandskab'!T207)=1,ISBLANK('Køretøjer og Mandskab'!V207)=FALSE),1,0),0)</f>
        <v>0</v>
      </c>
      <c r="J206">
        <f>IF(AND(I206=1,ISBLANK('Køretøjer og Mandskab'!AC507)),1,0)</f>
        <v>0</v>
      </c>
      <c r="K206">
        <f>IFERROR(IF(AND(SEARCH(Betingelser!$J$3,'Køretøjer og Mandskab'!$T207)=1,ISBLANK('Køretøjer og Mandskab'!$V207)=FALSE),1,0),0)</f>
        <v>0</v>
      </c>
      <c r="L206">
        <f>IF(AND(K206=1,ISBLANK('Køretøjer og Mandskab'!$AC207)),1,0)</f>
        <v>0</v>
      </c>
    </row>
    <row r="207" spans="3:12" x14ac:dyDescent="0.25">
      <c r="C207" t="str">
        <f>IFERROR(IF(INDEX(Køretøjsliste,MATCH(0,INDEX(COUNTIF($C$2:C206,Køretøjsliste),),0))=0,"",INDEX(Køretøjsliste,MATCH(0,INDEX(COUNTIF($C$2:C206,Køretøjsliste),),0))),"")</f>
        <v/>
      </c>
      <c r="E207">
        <f>IF(AND(LEN('Køretøjer og Mandskab'!T508)=Betingelser!$D$3,ISNUMBER('Køretøjer og Mandskab'!T508),ISBLANK('Køretøjer og Mandskab'!V508)=FALSE),1,0)</f>
        <v>0</v>
      </c>
      <c r="F207">
        <f>IF(AND(E207=1,ISBLANK('Køretøjer og Mandskab'!AC508)),1,0)</f>
        <v>0</v>
      </c>
      <c r="G207">
        <f>IF(AND(LEN('Køretøjer og Mandskab'!T508)&gt;1,LEN('Køretøjer og Mandskab'!T508)&lt;6,ISTEXT('Køretøjer og Mandskab'!T508),ISBLANK('Køretøjer og Mandskab'!V508)=FALSE),1,0)</f>
        <v>0</v>
      </c>
      <c r="H207">
        <f>IF(AND(G207=1,ISBLANK('Køretøjer og Mandskab'!AC508)),1,0)</f>
        <v>0</v>
      </c>
      <c r="I207">
        <f>IFERROR(IF(AND(SEARCH(Betingelser!$F$3,'Køretøjer og Mandskab'!T208)=1,ISBLANK('Køretøjer og Mandskab'!V208)=FALSE),1,0),0)</f>
        <v>0</v>
      </c>
      <c r="J207">
        <f>IF(AND(I207=1,ISBLANK('Køretøjer og Mandskab'!AC508)),1,0)</f>
        <v>0</v>
      </c>
      <c r="K207">
        <f>IFERROR(IF(AND(SEARCH(Betingelser!$J$3,'Køretøjer og Mandskab'!$T208)=1,ISBLANK('Køretøjer og Mandskab'!$V208)=FALSE),1,0),0)</f>
        <v>0</v>
      </c>
      <c r="L207">
        <f>IF(AND(K207=1,ISBLANK('Køretøjer og Mandskab'!$AC208)),1,0)</f>
        <v>0</v>
      </c>
    </row>
    <row r="208" spans="3:12" x14ac:dyDescent="0.25">
      <c r="C208" t="str">
        <f>IFERROR(IF(INDEX(Køretøjsliste,MATCH(0,INDEX(COUNTIF($C$2:C207,Køretøjsliste),),0))=0,"",INDEX(Køretøjsliste,MATCH(0,INDEX(COUNTIF($C$2:C207,Køretøjsliste),),0))),"")</f>
        <v/>
      </c>
      <c r="E208">
        <f>IF(AND(LEN('Køretøjer og Mandskab'!T509)=Betingelser!$D$3,ISNUMBER('Køretøjer og Mandskab'!T509),ISBLANK('Køretøjer og Mandskab'!V509)=FALSE),1,0)</f>
        <v>0</v>
      </c>
      <c r="F208">
        <f>IF(AND(E208=1,ISBLANK('Køretøjer og Mandskab'!AC509)),1,0)</f>
        <v>0</v>
      </c>
      <c r="G208">
        <f>IF(AND(LEN('Køretøjer og Mandskab'!T509)&gt;1,LEN('Køretøjer og Mandskab'!T509)&lt;6,ISTEXT('Køretøjer og Mandskab'!T509),ISBLANK('Køretøjer og Mandskab'!V509)=FALSE),1,0)</f>
        <v>0</v>
      </c>
      <c r="H208">
        <f>IF(AND(G208=1,ISBLANK('Køretøjer og Mandskab'!AC509)),1,0)</f>
        <v>0</v>
      </c>
      <c r="I208">
        <f>IFERROR(IF(AND(SEARCH(Betingelser!$F$3,'Køretøjer og Mandskab'!T209)=1,ISBLANK('Køretøjer og Mandskab'!V209)=FALSE),1,0),0)</f>
        <v>0</v>
      </c>
      <c r="J208">
        <f>IF(AND(I208=1,ISBLANK('Køretøjer og Mandskab'!AC509)),1,0)</f>
        <v>0</v>
      </c>
      <c r="K208">
        <f>IFERROR(IF(AND(SEARCH(Betingelser!$J$3,'Køretøjer og Mandskab'!$T209)=1,ISBLANK('Køretøjer og Mandskab'!$V209)=FALSE),1,0),0)</f>
        <v>0</v>
      </c>
      <c r="L208">
        <f>IF(AND(K208=1,ISBLANK('Køretøjer og Mandskab'!$AC209)),1,0)</f>
        <v>0</v>
      </c>
    </row>
    <row r="209" spans="3:12" x14ac:dyDescent="0.25">
      <c r="C209" t="str">
        <f>IFERROR(IF(INDEX(Køretøjsliste,MATCH(0,INDEX(COUNTIF($C$2:C208,Køretøjsliste),),0))=0,"",INDEX(Køretøjsliste,MATCH(0,INDEX(COUNTIF($C$2:C208,Køretøjsliste),),0))),"")</f>
        <v/>
      </c>
      <c r="E209">
        <f>IF(AND(LEN('Køretøjer og Mandskab'!T510)=Betingelser!$D$3,ISNUMBER('Køretøjer og Mandskab'!T510),ISBLANK('Køretøjer og Mandskab'!V510)=FALSE),1,0)</f>
        <v>0</v>
      </c>
      <c r="F209">
        <f>IF(AND(E209=1,ISBLANK('Køretøjer og Mandskab'!AC510)),1,0)</f>
        <v>0</v>
      </c>
      <c r="G209">
        <f>IF(AND(LEN('Køretøjer og Mandskab'!T510)&gt;1,LEN('Køretøjer og Mandskab'!T510)&lt;6,ISTEXT('Køretøjer og Mandskab'!T510),ISBLANK('Køretøjer og Mandskab'!V510)=FALSE),1,0)</f>
        <v>0</v>
      </c>
      <c r="H209">
        <f>IF(AND(G209=1,ISBLANK('Køretøjer og Mandskab'!AC510)),1,0)</f>
        <v>0</v>
      </c>
      <c r="I209">
        <f>IFERROR(IF(AND(SEARCH(Betingelser!$F$3,'Køretøjer og Mandskab'!T210)=1,ISBLANK('Køretøjer og Mandskab'!V210)=FALSE),1,0),0)</f>
        <v>0</v>
      </c>
      <c r="J209">
        <f>IF(AND(I209=1,ISBLANK('Køretøjer og Mandskab'!AC510)),1,0)</f>
        <v>0</v>
      </c>
      <c r="K209">
        <f>IFERROR(IF(AND(SEARCH(Betingelser!$J$3,'Køretøjer og Mandskab'!$T210)=1,ISBLANK('Køretøjer og Mandskab'!$V210)=FALSE),1,0),0)</f>
        <v>0</v>
      </c>
      <c r="L209">
        <f>IF(AND(K209=1,ISBLANK('Køretøjer og Mandskab'!$AC210)),1,0)</f>
        <v>0</v>
      </c>
    </row>
    <row r="210" spans="3:12" x14ac:dyDescent="0.25">
      <c r="C210" t="str">
        <f>IFERROR(IF(INDEX(Køretøjsliste,MATCH(0,INDEX(COUNTIF($C$2:C209,Køretøjsliste),),0))=0,"",INDEX(Køretøjsliste,MATCH(0,INDEX(COUNTIF($C$2:C209,Køretøjsliste),),0))),"")</f>
        <v/>
      </c>
      <c r="E210">
        <f>IF(AND(LEN('Køretøjer og Mandskab'!T511)=Betingelser!$D$3,ISNUMBER('Køretøjer og Mandskab'!T511),ISBLANK('Køretøjer og Mandskab'!V511)=FALSE),1,0)</f>
        <v>0</v>
      </c>
      <c r="F210">
        <f>IF(AND(E210=1,ISBLANK('Køretøjer og Mandskab'!AC511)),1,0)</f>
        <v>0</v>
      </c>
      <c r="G210">
        <f>IF(AND(LEN('Køretøjer og Mandskab'!T511)&gt;1,LEN('Køretøjer og Mandskab'!T511)&lt;6,ISTEXT('Køretøjer og Mandskab'!T511),ISBLANK('Køretøjer og Mandskab'!V511)=FALSE),1,0)</f>
        <v>0</v>
      </c>
      <c r="H210">
        <f>IF(AND(G210=1,ISBLANK('Køretøjer og Mandskab'!AC511)),1,0)</f>
        <v>0</v>
      </c>
      <c r="I210">
        <f>IFERROR(IF(AND(SEARCH(Betingelser!$F$3,'Køretøjer og Mandskab'!T211)=1,ISBLANK('Køretøjer og Mandskab'!V211)=FALSE),1,0),0)</f>
        <v>0</v>
      </c>
      <c r="J210">
        <f>IF(AND(I210=1,ISBLANK('Køretøjer og Mandskab'!AC511)),1,0)</f>
        <v>0</v>
      </c>
      <c r="K210">
        <f>IFERROR(IF(AND(SEARCH(Betingelser!$J$3,'Køretøjer og Mandskab'!$T211)=1,ISBLANK('Køretøjer og Mandskab'!$V211)=FALSE),1,0),0)</f>
        <v>0</v>
      </c>
      <c r="L210">
        <f>IF(AND(K210=1,ISBLANK('Køretøjer og Mandskab'!$AC211)),1,0)</f>
        <v>0</v>
      </c>
    </row>
    <row r="211" spans="3:12" x14ac:dyDescent="0.25">
      <c r="C211" t="str">
        <f>IFERROR(IF(INDEX(Køretøjsliste,MATCH(0,INDEX(COUNTIF($C$2:C210,Køretøjsliste),),0))=0,"",INDEX(Køretøjsliste,MATCH(0,INDEX(COUNTIF($C$2:C210,Køretøjsliste),),0))),"")</f>
        <v/>
      </c>
      <c r="E211">
        <f>IF(AND(LEN('Køretøjer og Mandskab'!T512)=Betingelser!$D$3,ISNUMBER('Køretøjer og Mandskab'!T512),ISBLANK('Køretøjer og Mandskab'!V512)=FALSE),1,0)</f>
        <v>0</v>
      </c>
      <c r="F211">
        <f>IF(AND(E211=1,ISBLANK('Køretøjer og Mandskab'!AC512)),1,0)</f>
        <v>0</v>
      </c>
      <c r="G211">
        <f>IF(AND(LEN('Køretøjer og Mandskab'!T512)&gt;1,LEN('Køretøjer og Mandskab'!T512)&lt;6,ISTEXT('Køretøjer og Mandskab'!T512),ISBLANK('Køretøjer og Mandskab'!V512)=FALSE),1,0)</f>
        <v>0</v>
      </c>
      <c r="H211">
        <f>IF(AND(G211=1,ISBLANK('Køretøjer og Mandskab'!AC512)),1,0)</f>
        <v>0</v>
      </c>
      <c r="I211">
        <f>IFERROR(IF(AND(SEARCH(Betingelser!$F$3,'Køretøjer og Mandskab'!T212)=1,ISBLANK('Køretøjer og Mandskab'!V212)=FALSE),1,0),0)</f>
        <v>0</v>
      </c>
      <c r="J211">
        <f>IF(AND(I211=1,ISBLANK('Køretøjer og Mandskab'!AC512)),1,0)</f>
        <v>0</v>
      </c>
      <c r="K211">
        <f>IFERROR(IF(AND(SEARCH(Betingelser!$J$3,'Køretøjer og Mandskab'!$T212)=1,ISBLANK('Køretøjer og Mandskab'!$V212)=FALSE),1,0),0)</f>
        <v>0</v>
      </c>
      <c r="L211">
        <f>IF(AND(K211=1,ISBLANK('Køretøjer og Mandskab'!$AC212)),1,0)</f>
        <v>0</v>
      </c>
    </row>
    <row r="212" spans="3:12" x14ac:dyDescent="0.25">
      <c r="C212" t="str">
        <f>IFERROR(IF(INDEX(Køretøjsliste,MATCH(0,INDEX(COUNTIF($C$2:C211,Køretøjsliste),),0))=0,"",INDEX(Køretøjsliste,MATCH(0,INDEX(COUNTIF($C$2:C211,Køretøjsliste),),0))),"")</f>
        <v/>
      </c>
      <c r="E212">
        <f>IF(AND(LEN('Køretøjer og Mandskab'!T513)=Betingelser!$D$3,ISNUMBER('Køretøjer og Mandskab'!T513),ISBLANK('Køretøjer og Mandskab'!V513)=FALSE),1,0)</f>
        <v>0</v>
      </c>
      <c r="F212">
        <f>IF(AND(E212=1,ISBLANK('Køretøjer og Mandskab'!AC513)),1,0)</f>
        <v>0</v>
      </c>
      <c r="G212">
        <f>IF(AND(LEN('Køretøjer og Mandskab'!T513)&gt;1,LEN('Køretøjer og Mandskab'!T513)&lt;6,ISTEXT('Køretøjer og Mandskab'!T513),ISBLANK('Køretøjer og Mandskab'!V513)=FALSE),1,0)</f>
        <v>0</v>
      </c>
      <c r="H212">
        <f>IF(AND(G212=1,ISBLANK('Køretøjer og Mandskab'!AC513)),1,0)</f>
        <v>0</v>
      </c>
      <c r="I212">
        <f>IFERROR(IF(AND(SEARCH(Betingelser!$F$3,'Køretøjer og Mandskab'!T213)=1,ISBLANK('Køretøjer og Mandskab'!V213)=FALSE),1,0),0)</f>
        <v>0</v>
      </c>
      <c r="J212">
        <f>IF(AND(I212=1,ISBLANK('Køretøjer og Mandskab'!AC513)),1,0)</f>
        <v>0</v>
      </c>
      <c r="K212">
        <f>IFERROR(IF(AND(SEARCH(Betingelser!$J$3,'Køretøjer og Mandskab'!$T213)=1,ISBLANK('Køretøjer og Mandskab'!$V213)=FALSE),1,0),0)</f>
        <v>0</v>
      </c>
      <c r="L212">
        <f>IF(AND(K212=1,ISBLANK('Køretøjer og Mandskab'!$AC213)),1,0)</f>
        <v>0</v>
      </c>
    </row>
    <row r="213" spans="3:12" x14ac:dyDescent="0.25">
      <c r="C213" t="str">
        <f>IFERROR(IF(INDEX(Køretøjsliste,MATCH(0,INDEX(COUNTIF($C$2:C212,Køretøjsliste),),0))=0,"",INDEX(Køretøjsliste,MATCH(0,INDEX(COUNTIF($C$2:C212,Køretøjsliste),),0))),"")</f>
        <v/>
      </c>
      <c r="E213">
        <f>IF(AND(LEN('Køretøjer og Mandskab'!T514)=Betingelser!$D$3,ISNUMBER('Køretøjer og Mandskab'!T514),ISBLANK('Køretøjer og Mandskab'!V514)=FALSE),1,0)</f>
        <v>0</v>
      </c>
      <c r="F213">
        <f>IF(AND(E213=1,ISBLANK('Køretøjer og Mandskab'!AC514)),1,0)</f>
        <v>0</v>
      </c>
      <c r="G213">
        <f>IF(AND(LEN('Køretøjer og Mandskab'!T514)&gt;1,LEN('Køretøjer og Mandskab'!T514)&lt;6,ISTEXT('Køretøjer og Mandskab'!T514),ISBLANK('Køretøjer og Mandskab'!V514)=FALSE),1,0)</f>
        <v>0</v>
      </c>
      <c r="H213">
        <f>IF(AND(G213=1,ISBLANK('Køretøjer og Mandskab'!AC514)),1,0)</f>
        <v>0</v>
      </c>
      <c r="I213">
        <f>IFERROR(IF(AND(SEARCH(Betingelser!$F$3,'Køretøjer og Mandskab'!T214)=1,ISBLANK('Køretøjer og Mandskab'!V214)=FALSE),1,0),0)</f>
        <v>0</v>
      </c>
      <c r="J213">
        <f>IF(AND(I213=1,ISBLANK('Køretøjer og Mandskab'!AC514)),1,0)</f>
        <v>0</v>
      </c>
      <c r="K213">
        <f>IFERROR(IF(AND(SEARCH(Betingelser!$J$3,'Køretøjer og Mandskab'!$T214)=1,ISBLANK('Køretøjer og Mandskab'!$V214)=FALSE),1,0),0)</f>
        <v>0</v>
      </c>
      <c r="L213">
        <f>IF(AND(K213=1,ISBLANK('Køretøjer og Mandskab'!$AC214)),1,0)</f>
        <v>0</v>
      </c>
    </row>
    <row r="214" spans="3:12" x14ac:dyDescent="0.25">
      <c r="C214" t="str">
        <f>IFERROR(IF(INDEX(Køretøjsliste,MATCH(0,INDEX(COUNTIF($C$2:C213,Køretøjsliste),),0))=0,"",INDEX(Køretøjsliste,MATCH(0,INDEX(COUNTIF($C$2:C213,Køretøjsliste),),0))),"")</f>
        <v/>
      </c>
      <c r="E214">
        <f>IF(AND(LEN('Køretøjer og Mandskab'!T515)=Betingelser!$D$3,ISNUMBER('Køretøjer og Mandskab'!T515),ISBLANK('Køretøjer og Mandskab'!V515)=FALSE),1,0)</f>
        <v>0</v>
      </c>
      <c r="F214">
        <f>IF(AND(E214=1,ISBLANK('Køretøjer og Mandskab'!AC515)),1,0)</f>
        <v>0</v>
      </c>
      <c r="G214">
        <f>IF(AND(LEN('Køretøjer og Mandskab'!T515)&gt;1,LEN('Køretøjer og Mandskab'!T515)&lt;6,ISTEXT('Køretøjer og Mandskab'!T515),ISBLANK('Køretøjer og Mandskab'!V515)=FALSE),1,0)</f>
        <v>0</v>
      </c>
      <c r="H214">
        <f>IF(AND(G214=1,ISBLANK('Køretøjer og Mandskab'!AC515)),1,0)</f>
        <v>0</v>
      </c>
      <c r="I214">
        <f>IFERROR(IF(AND(SEARCH(Betingelser!$F$3,'Køretøjer og Mandskab'!T215)=1,ISBLANK('Køretøjer og Mandskab'!V215)=FALSE),1,0),0)</f>
        <v>0</v>
      </c>
      <c r="J214">
        <f>IF(AND(I214=1,ISBLANK('Køretøjer og Mandskab'!AC515)),1,0)</f>
        <v>0</v>
      </c>
      <c r="K214">
        <f>IFERROR(IF(AND(SEARCH(Betingelser!$J$3,'Køretøjer og Mandskab'!$T215)=1,ISBLANK('Køretøjer og Mandskab'!$V215)=FALSE),1,0),0)</f>
        <v>0</v>
      </c>
      <c r="L214">
        <f>IF(AND(K214=1,ISBLANK('Køretøjer og Mandskab'!$AC215)),1,0)</f>
        <v>0</v>
      </c>
    </row>
    <row r="215" spans="3:12" x14ac:dyDescent="0.25">
      <c r="C215" t="str">
        <f>IFERROR(IF(INDEX(Køretøjsliste,MATCH(0,INDEX(COUNTIF($C$2:C214,Køretøjsliste),),0))=0,"",INDEX(Køretøjsliste,MATCH(0,INDEX(COUNTIF($C$2:C214,Køretøjsliste),),0))),"")</f>
        <v/>
      </c>
      <c r="E215">
        <f>IF(AND(LEN('Køretøjer og Mandskab'!T516)=Betingelser!$D$3,ISNUMBER('Køretøjer og Mandskab'!T516),ISBLANK('Køretøjer og Mandskab'!V516)=FALSE),1,0)</f>
        <v>0</v>
      </c>
      <c r="F215">
        <f>IF(AND(E215=1,ISBLANK('Køretøjer og Mandskab'!AC516)),1,0)</f>
        <v>0</v>
      </c>
      <c r="G215">
        <f>IF(AND(LEN('Køretøjer og Mandskab'!T516)&gt;1,LEN('Køretøjer og Mandskab'!T516)&lt;6,ISTEXT('Køretøjer og Mandskab'!T516),ISBLANK('Køretøjer og Mandskab'!V516)=FALSE),1,0)</f>
        <v>0</v>
      </c>
      <c r="H215">
        <f>IF(AND(G215=1,ISBLANK('Køretøjer og Mandskab'!AC516)),1,0)</f>
        <v>0</v>
      </c>
      <c r="I215">
        <f>IFERROR(IF(AND(SEARCH(Betingelser!$F$3,'Køretøjer og Mandskab'!T216)=1,ISBLANK('Køretøjer og Mandskab'!V216)=FALSE),1,0),0)</f>
        <v>0</v>
      </c>
      <c r="J215">
        <f>IF(AND(I215=1,ISBLANK('Køretøjer og Mandskab'!AC516)),1,0)</f>
        <v>0</v>
      </c>
      <c r="K215">
        <f>IFERROR(IF(AND(SEARCH(Betingelser!$J$3,'Køretøjer og Mandskab'!$T216)=1,ISBLANK('Køretøjer og Mandskab'!$V216)=FALSE),1,0),0)</f>
        <v>0</v>
      </c>
      <c r="L215">
        <f>IF(AND(K215=1,ISBLANK('Køretøjer og Mandskab'!$AC216)),1,0)</f>
        <v>0</v>
      </c>
    </row>
    <row r="216" spans="3:12" x14ac:dyDescent="0.25">
      <c r="C216" t="str">
        <f>IFERROR(IF(INDEX(Køretøjsliste,MATCH(0,INDEX(COUNTIF($C$2:C215,Køretøjsliste),),0))=0,"",INDEX(Køretøjsliste,MATCH(0,INDEX(COUNTIF($C$2:C215,Køretøjsliste),),0))),"")</f>
        <v/>
      </c>
      <c r="E216">
        <f>IF(AND(LEN('Køretøjer og Mandskab'!T517)=Betingelser!$D$3,ISNUMBER('Køretøjer og Mandskab'!T517),ISBLANK('Køretøjer og Mandskab'!V517)=FALSE),1,0)</f>
        <v>0</v>
      </c>
      <c r="F216">
        <f>IF(AND(E216=1,ISBLANK('Køretøjer og Mandskab'!AC517)),1,0)</f>
        <v>0</v>
      </c>
      <c r="G216">
        <f>IF(AND(LEN('Køretøjer og Mandskab'!T517)&gt;1,LEN('Køretøjer og Mandskab'!T517)&lt;6,ISTEXT('Køretøjer og Mandskab'!T517),ISBLANK('Køretøjer og Mandskab'!V517)=FALSE),1,0)</f>
        <v>0</v>
      </c>
      <c r="H216">
        <f>IF(AND(G216=1,ISBLANK('Køretøjer og Mandskab'!AC517)),1,0)</f>
        <v>0</v>
      </c>
      <c r="I216">
        <f>IFERROR(IF(AND(SEARCH(Betingelser!$F$3,'Køretøjer og Mandskab'!T217)=1,ISBLANK('Køretøjer og Mandskab'!V217)=FALSE),1,0),0)</f>
        <v>0</v>
      </c>
      <c r="J216">
        <f>IF(AND(I216=1,ISBLANK('Køretøjer og Mandskab'!AC517)),1,0)</f>
        <v>0</v>
      </c>
      <c r="K216">
        <f>IFERROR(IF(AND(SEARCH(Betingelser!$J$3,'Køretøjer og Mandskab'!$T217)=1,ISBLANK('Køretøjer og Mandskab'!$V217)=FALSE),1,0),0)</f>
        <v>0</v>
      </c>
      <c r="L216">
        <f>IF(AND(K216=1,ISBLANK('Køretøjer og Mandskab'!$AC217)),1,0)</f>
        <v>0</v>
      </c>
    </row>
    <row r="217" spans="3:12" x14ac:dyDescent="0.25">
      <c r="C217" t="str">
        <f>IFERROR(IF(INDEX(Køretøjsliste,MATCH(0,INDEX(COUNTIF($C$2:C216,Køretøjsliste),),0))=0,"",INDEX(Køretøjsliste,MATCH(0,INDEX(COUNTIF($C$2:C216,Køretøjsliste),),0))),"")</f>
        <v/>
      </c>
      <c r="E217">
        <f>IF(AND(LEN('Køretøjer og Mandskab'!T518)=Betingelser!$D$3,ISNUMBER('Køretøjer og Mandskab'!T518),ISBLANK('Køretøjer og Mandskab'!V518)=FALSE),1,0)</f>
        <v>0</v>
      </c>
      <c r="F217">
        <f>IF(AND(E217=1,ISBLANK('Køretøjer og Mandskab'!AC518)),1,0)</f>
        <v>0</v>
      </c>
      <c r="G217">
        <f>IF(AND(LEN('Køretøjer og Mandskab'!T518)&gt;1,LEN('Køretøjer og Mandskab'!T518)&lt;6,ISTEXT('Køretøjer og Mandskab'!T518),ISBLANK('Køretøjer og Mandskab'!V518)=FALSE),1,0)</f>
        <v>0</v>
      </c>
      <c r="H217">
        <f>IF(AND(G217=1,ISBLANK('Køretøjer og Mandskab'!AC518)),1,0)</f>
        <v>0</v>
      </c>
      <c r="I217">
        <f>IFERROR(IF(AND(SEARCH(Betingelser!$F$3,'Køretøjer og Mandskab'!T218)=1,ISBLANK('Køretøjer og Mandskab'!V218)=FALSE),1,0),0)</f>
        <v>0</v>
      </c>
      <c r="J217">
        <f>IF(AND(I217=1,ISBLANK('Køretøjer og Mandskab'!AC518)),1,0)</f>
        <v>0</v>
      </c>
      <c r="K217">
        <f>IFERROR(IF(AND(SEARCH(Betingelser!$J$3,'Køretøjer og Mandskab'!$T218)=1,ISBLANK('Køretøjer og Mandskab'!$V218)=FALSE),1,0),0)</f>
        <v>0</v>
      </c>
      <c r="L217">
        <f>IF(AND(K217=1,ISBLANK('Køretøjer og Mandskab'!$AC218)),1,0)</f>
        <v>0</v>
      </c>
    </row>
    <row r="218" spans="3:12" x14ac:dyDescent="0.25">
      <c r="C218" t="str">
        <f>IFERROR(IF(INDEX(Køretøjsliste,MATCH(0,INDEX(COUNTIF($C$2:C217,Køretøjsliste),),0))=0,"",INDEX(Køretøjsliste,MATCH(0,INDEX(COUNTIF($C$2:C217,Køretøjsliste),),0))),"")</f>
        <v/>
      </c>
      <c r="E218">
        <f>IF(AND(LEN('Køretøjer og Mandskab'!T519)=Betingelser!$D$3,ISNUMBER('Køretøjer og Mandskab'!T519),ISBLANK('Køretøjer og Mandskab'!V519)=FALSE),1,0)</f>
        <v>0</v>
      </c>
      <c r="F218">
        <f>IF(AND(E218=1,ISBLANK('Køretøjer og Mandskab'!AC519)),1,0)</f>
        <v>0</v>
      </c>
      <c r="G218">
        <f>IF(AND(LEN('Køretøjer og Mandskab'!T519)&gt;1,LEN('Køretøjer og Mandskab'!T519)&lt;6,ISTEXT('Køretøjer og Mandskab'!T519),ISBLANK('Køretøjer og Mandskab'!V519)=FALSE),1,0)</f>
        <v>0</v>
      </c>
      <c r="H218">
        <f>IF(AND(G218=1,ISBLANK('Køretøjer og Mandskab'!AC519)),1,0)</f>
        <v>0</v>
      </c>
      <c r="I218">
        <f>IFERROR(IF(AND(SEARCH(Betingelser!$F$3,'Køretøjer og Mandskab'!T219)=1,ISBLANK('Køretøjer og Mandskab'!V219)=FALSE),1,0),0)</f>
        <v>0</v>
      </c>
      <c r="J218">
        <f>IF(AND(I218=1,ISBLANK('Køretøjer og Mandskab'!AC519)),1,0)</f>
        <v>0</v>
      </c>
      <c r="K218">
        <f>IFERROR(IF(AND(SEARCH(Betingelser!$J$3,'Køretøjer og Mandskab'!$T219)=1,ISBLANK('Køretøjer og Mandskab'!$V219)=FALSE),1,0),0)</f>
        <v>0</v>
      </c>
      <c r="L218">
        <f>IF(AND(K218=1,ISBLANK('Køretøjer og Mandskab'!$AC219)),1,0)</f>
        <v>0</v>
      </c>
    </row>
    <row r="219" spans="3:12" x14ac:dyDescent="0.25">
      <c r="C219" t="str">
        <f>IFERROR(IF(INDEX(Køretøjsliste,MATCH(0,INDEX(COUNTIF($C$2:C218,Køretøjsliste),),0))=0,"",INDEX(Køretøjsliste,MATCH(0,INDEX(COUNTIF($C$2:C218,Køretøjsliste),),0))),"")</f>
        <v/>
      </c>
      <c r="E219">
        <f>IF(AND(LEN('Køretøjer og Mandskab'!T520)=Betingelser!$D$3,ISNUMBER('Køretøjer og Mandskab'!T520),ISBLANK('Køretøjer og Mandskab'!V520)=FALSE),1,0)</f>
        <v>0</v>
      </c>
      <c r="F219">
        <f>IF(AND(E219=1,ISBLANK('Køretøjer og Mandskab'!AC520)),1,0)</f>
        <v>0</v>
      </c>
      <c r="G219">
        <f>IF(AND(LEN('Køretøjer og Mandskab'!T520)&gt;1,LEN('Køretøjer og Mandskab'!T520)&lt;6,ISTEXT('Køretøjer og Mandskab'!T520),ISBLANK('Køretøjer og Mandskab'!V520)=FALSE),1,0)</f>
        <v>0</v>
      </c>
      <c r="H219">
        <f>IF(AND(G219=1,ISBLANK('Køretøjer og Mandskab'!AC520)),1,0)</f>
        <v>0</v>
      </c>
      <c r="I219">
        <f>IFERROR(IF(AND(SEARCH(Betingelser!$F$3,'Køretøjer og Mandskab'!T220)=1,ISBLANK('Køretøjer og Mandskab'!V220)=FALSE),1,0),0)</f>
        <v>0</v>
      </c>
      <c r="J219">
        <f>IF(AND(I219=1,ISBLANK('Køretøjer og Mandskab'!AC520)),1,0)</f>
        <v>0</v>
      </c>
      <c r="K219">
        <f>IFERROR(IF(AND(SEARCH(Betingelser!$J$3,'Køretøjer og Mandskab'!$T220)=1,ISBLANK('Køretøjer og Mandskab'!$V220)=FALSE),1,0),0)</f>
        <v>0</v>
      </c>
      <c r="L219">
        <f>IF(AND(K219=1,ISBLANK('Køretøjer og Mandskab'!$AC220)),1,0)</f>
        <v>0</v>
      </c>
    </row>
    <row r="220" spans="3:12" x14ac:dyDescent="0.25">
      <c r="C220" t="str">
        <f>IFERROR(IF(INDEX(Køretøjsliste,MATCH(0,INDEX(COUNTIF($C$2:C219,Køretøjsliste),),0))=0,"",INDEX(Køretøjsliste,MATCH(0,INDEX(COUNTIF($C$2:C219,Køretøjsliste),),0))),"")</f>
        <v/>
      </c>
      <c r="E220">
        <f>IF(AND(LEN('Køretøjer og Mandskab'!T521)=Betingelser!$D$3,ISNUMBER('Køretøjer og Mandskab'!T521),ISBLANK('Køretøjer og Mandskab'!V521)=FALSE),1,0)</f>
        <v>0</v>
      </c>
      <c r="F220">
        <f>IF(AND(E220=1,ISBLANK('Køretøjer og Mandskab'!AC521)),1,0)</f>
        <v>0</v>
      </c>
      <c r="G220">
        <f>IF(AND(LEN('Køretøjer og Mandskab'!T521)&gt;1,LEN('Køretøjer og Mandskab'!T521)&lt;6,ISTEXT('Køretøjer og Mandskab'!T521),ISBLANK('Køretøjer og Mandskab'!V521)=FALSE),1,0)</f>
        <v>0</v>
      </c>
      <c r="H220">
        <f>IF(AND(G220=1,ISBLANK('Køretøjer og Mandskab'!AC521)),1,0)</f>
        <v>0</v>
      </c>
      <c r="I220">
        <f>IFERROR(IF(AND(SEARCH(Betingelser!$F$3,'Køretøjer og Mandskab'!T221)=1,ISBLANK('Køretøjer og Mandskab'!V221)=FALSE),1,0),0)</f>
        <v>0</v>
      </c>
      <c r="J220">
        <f>IF(AND(I220=1,ISBLANK('Køretøjer og Mandskab'!AC521)),1,0)</f>
        <v>0</v>
      </c>
      <c r="K220">
        <f>IFERROR(IF(AND(SEARCH(Betingelser!$J$3,'Køretøjer og Mandskab'!$T221)=1,ISBLANK('Køretøjer og Mandskab'!$V221)=FALSE),1,0),0)</f>
        <v>0</v>
      </c>
      <c r="L220">
        <f>IF(AND(K220=1,ISBLANK('Køretøjer og Mandskab'!$AC221)),1,0)</f>
        <v>0</v>
      </c>
    </row>
    <row r="221" spans="3:12" x14ac:dyDescent="0.25">
      <c r="C221" t="str">
        <f>IFERROR(IF(INDEX(Køretøjsliste,MATCH(0,INDEX(COUNTIF($C$2:C220,Køretøjsliste),),0))=0,"",INDEX(Køretøjsliste,MATCH(0,INDEX(COUNTIF($C$2:C220,Køretøjsliste),),0))),"")</f>
        <v/>
      </c>
      <c r="E221">
        <f>IF(AND(LEN('Køretøjer og Mandskab'!T522)=Betingelser!$D$3,ISNUMBER('Køretøjer og Mandskab'!T522),ISBLANK('Køretøjer og Mandskab'!V522)=FALSE),1,0)</f>
        <v>0</v>
      </c>
      <c r="F221">
        <f>IF(AND(E221=1,ISBLANK('Køretøjer og Mandskab'!AC522)),1,0)</f>
        <v>0</v>
      </c>
      <c r="G221">
        <f>IF(AND(LEN('Køretøjer og Mandskab'!T522)&gt;1,LEN('Køretøjer og Mandskab'!T522)&lt;6,ISTEXT('Køretøjer og Mandskab'!T522),ISBLANK('Køretøjer og Mandskab'!V522)=FALSE),1,0)</f>
        <v>0</v>
      </c>
      <c r="H221">
        <f>IF(AND(G221=1,ISBLANK('Køretøjer og Mandskab'!AC522)),1,0)</f>
        <v>0</v>
      </c>
      <c r="I221">
        <f>IFERROR(IF(AND(SEARCH(Betingelser!$F$3,'Køretøjer og Mandskab'!T222)=1,ISBLANK('Køretøjer og Mandskab'!V222)=FALSE),1,0),0)</f>
        <v>0</v>
      </c>
      <c r="J221">
        <f>IF(AND(I221=1,ISBLANK('Køretøjer og Mandskab'!AC522)),1,0)</f>
        <v>0</v>
      </c>
      <c r="K221">
        <f>IFERROR(IF(AND(SEARCH(Betingelser!$J$3,'Køretøjer og Mandskab'!$T222)=1,ISBLANK('Køretøjer og Mandskab'!$V222)=FALSE),1,0),0)</f>
        <v>0</v>
      </c>
      <c r="L221">
        <f>IF(AND(K221=1,ISBLANK('Køretøjer og Mandskab'!$AC222)),1,0)</f>
        <v>0</v>
      </c>
    </row>
    <row r="222" spans="3:12" x14ac:dyDescent="0.25">
      <c r="C222" t="str">
        <f>IFERROR(IF(INDEX(Køretøjsliste,MATCH(0,INDEX(COUNTIF($C$2:C221,Køretøjsliste),),0))=0,"",INDEX(Køretøjsliste,MATCH(0,INDEX(COUNTIF($C$2:C221,Køretøjsliste),),0))),"")</f>
        <v/>
      </c>
      <c r="E222">
        <f>IF(AND(LEN('Køretøjer og Mandskab'!T523)=Betingelser!$D$3,ISNUMBER('Køretøjer og Mandskab'!T523),ISBLANK('Køretøjer og Mandskab'!V523)=FALSE),1,0)</f>
        <v>0</v>
      </c>
      <c r="F222">
        <f>IF(AND(E222=1,ISBLANK('Køretøjer og Mandskab'!AC523)),1,0)</f>
        <v>0</v>
      </c>
      <c r="G222">
        <f>IF(AND(LEN('Køretøjer og Mandskab'!T523)&gt;1,LEN('Køretøjer og Mandskab'!T523)&lt;6,ISTEXT('Køretøjer og Mandskab'!T523),ISBLANK('Køretøjer og Mandskab'!V523)=FALSE),1,0)</f>
        <v>0</v>
      </c>
      <c r="H222">
        <f>IF(AND(G222=1,ISBLANK('Køretøjer og Mandskab'!AC523)),1,0)</f>
        <v>0</v>
      </c>
      <c r="I222">
        <f>IFERROR(IF(AND(SEARCH(Betingelser!$F$3,'Køretøjer og Mandskab'!T223)=1,ISBLANK('Køretøjer og Mandskab'!V223)=FALSE),1,0),0)</f>
        <v>0</v>
      </c>
      <c r="J222">
        <f>IF(AND(I222=1,ISBLANK('Køretøjer og Mandskab'!AC523)),1,0)</f>
        <v>0</v>
      </c>
      <c r="K222">
        <f>IFERROR(IF(AND(SEARCH(Betingelser!$J$3,'Køretøjer og Mandskab'!$T223)=1,ISBLANK('Køretøjer og Mandskab'!$V223)=FALSE),1,0),0)</f>
        <v>0</v>
      </c>
      <c r="L222">
        <f>IF(AND(K222=1,ISBLANK('Køretøjer og Mandskab'!$AC223)),1,0)</f>
        <v>0</v>
      </c>
    </row>
    <row r="223" spans="3:12" x14ac:dyDescent="0.25">
      <c r="C223" t="str">
        <f>IFERROR(IF(INDEX(Køretøjsliste,MATCH(0,INDEX(COUNTIF($C$2:C222,Køretøjsliste),),0))=0,"",INDEX(Køretøjsliste,MATCH(0,INDEX(COUNTIF($C$2:C222,Køretøjsliste),),0))),"")</f>
        <v/>
      </c>
      <c r="E223">
        <f>IF(AND(LEN('Køretøjer og Mandskab'!T524)=Betingelser!$D$3,ISNUMBER('Køretøjer og Mandskab'!T524),ISBLANK('Køretøjer og Mandskab'!V524)=FALSE),1,0)</f>
        <v>0</v>
      </c>
      <c r="F223">
        <f>IF(AND(E223=1,ISBLANK('Køretøjer og Mandskab'!AC524)),1,0)</f>
        <v>0</v>
      </c>
      <c r="G223">
        <f>IF(AND(LEN('Køretøjer og Mandskab'!T524)&gt;1,LEN('Køretøjer og Mandskab'!T524)&lt;6,ISTEXT('Køretøjer og Mandskab'!T524),ISBLANK('Køretøjer og Mandskab'!V524)=FALSE),1,0)</f>
        <v>0</v>
      </c>
      <c r="H223">
        <f>IF(AND(G223=1,ISBLANK('Køretøjer og Mandskab'!AC524)),1,0)</f>
        <v>0</v>
      </c>
      <c r="I223">
        <f>IFERROR(IF(AND(SEARCH(Betingelser!$F$3,'Køretøjer og Mandskab'!T224)=1,ISBLANK('Køretøjer og Mandskab'!V224)=FALSE),1,0),0)</f>
        <v>0</v>
      </c>
      <c r="J223">
        <f>IF(AND(I223=1,ISBLANK('Køretøjer og Mandskab'!AC524)),1,0)</f>
        <v>0</v>
      </c>
      <c r="K223">
        <f>IFERROR(IF(AND(SEARCH(Betingelser!$J$3,'Køretøjer og Mandskab'!$T224)=1,ISBLANK('Køretøjer og Mandskab'!$V224)=FALSE),1,0),0)</f>
        <v>0</v>
      </c>
      <c r="L223">
        <f>IF(AND(K223=1,ISBLANK('Køretøjer og Mandskab'!$AC224)),1,0)</f>
        <v>0</v>
      </c>
    </row>
    <row r="224" spans="3:12" x14ac:dyDescent="0.25">
      <c r="C224" t="str">
        <f>IFERROR(IF(INDEX(Køretøjsliste,MATCH(0,INDEX(COUNTIF($C$2:C223,Køretøjsliste),),0))=0,"",INDEX(Køretøjsliste,MATCH(0,INDEX(COUNTIF($C$2:C223,Køretøjsliste),),0))),"")</f>
        <v/>
      </c>
      <c r="E224">
        <f>IF(AND(LEN('Køretøjer og Mandskab'!T525)=Betingelser!$D$3,ISNUMBER('Køretøjer og Mandskab'!T525),ISBLANK('Køretøjer og Mandskab'!V525)=FALSE),1,0)</f>
        <v>0</v>
      </c>
      <c r="F224">
        <f>IF(AND(E224=1,ISBLANK('Køretøjer og Mandskab'!AC525)),1,0)</f>
        <v>0</v>
      </c>
      <c r="G224">
        <f>IF(AND(LEN('Køretøjer og Mandskab'!T525)&gt;1,LEN('Køretøjer og Mandskab'!T525)&lt;6,ISTEXT('Køretøjer og Mandskab'!T525),ISBLANK('Køretøjer og Mandskab'!V525)=FALSE),1,0)</f>
        <v>0</v>
      </c>
      <c r="H224">
        <f>IF(AND(G224=1,ISBLANK('Køretøjer og Mandskab'!AC525)),1,0)</f>
        <v>0</v>
      </c>
      <c r="I224">
        <f>IFERROR(IF(AND(SEARCH(Betingelser!$F$3,'Køretøjer og Mandskab'!T225)=1,ISBLANK('Køretøjer og Mandskab'!V225)=FALSE),1,0),0)</f>
        <v>0</v>
      </c>
      <c r="J224">
        <f>IF(AND(I224=1,ISBLANK('Køretøjer og Mandskab'!AC525)),1,0)</f>
        <v>0</v>
      </c>
      <c r="K224">
        <f>IFERROR(IF(AND(SEARCH(Betingelser!$J$3,'Køretøjer og Mandskab'!$T225)=1,ISBLANK('Køretøjer og Mandskab'!$V225)=FALSE),1,0),0)</f>
        <v>0</v>
      </c>
      <c r="L224">
        <f>IF(AND(K224=1,ISBLANK('Køretøjer og Mandskab'!$AC225)),1,0)</f>
        <v>0</v>
      </c>
    </row>
    <row r="225" spans="3:12" x14ac:dyDescent="0.25">
      <c r="C225" t="str">
        <f>IFERROR(IF(INDEX(Køretøjsliste,MATCH(0,INDEX(COUNTIF($C$2:C224,Køretøjsliste),),0))=0,"",INDEX(Køretøjsliste,MATCH(0,INDEX(COUNTIF($C$2:C224,Køretøjsliste),),0))),"")</f>
        <v/>
      </c>
      <c r="E225">
        <f>IF(AND(LEN('Køretøjer og Mandskab'!T526)=Betingelser!$D$3,ISNUMBER('Køretøjer og Mandskab'!T526),ISBLANK('Køretøjer og Mandskab'!V526)=FALSE),1,0)</f>
        <v>0</v>
      </c>
      <c r="F225">
        <f>IF(AND(E225=1,ISBLANK('Køretøjer og Mandskab'!AC526)),1,0)</f>
        <v>0</v>
      </c>
      <c r="G225">
        <f>IF(AND(LEN('Køretøjer og Mandskab'!T526)&gt;1,LEN('Køretøjer og Mandskab'!T526)&lt;6,ISTEXT('Køretøjer og Mandskab'!T526),ISBLANK('Køretøjer og Mandskab'!V526)=FALSE),1,0)</f>
        <v>0</v>
      </c>
      <c r="H225">
        <f>IF(AND(G225=1,ISBLANK('Køretøjer og Mandskab'!AC526)),1,0)</f>
        <v>0</v>
      </c>
      <c r="I225">
        <f>IFERROR(IF(AND(SEARCH(Betingelser!$F$3,'Køretøjer og Mandskab'!T226)=1,ISBLANK('Køretøjer og Mandskab'!V226)=FALSE),1,0),0)</f>
        <v>0</v>
      </c>
      <c r="J225">
        <f>IF(AND(I225=1,ISBLANK('Køretøjer og Mandskab'!AC526)),1,0)</f>
        <v>0</v>
      </c>
      <c r="K225">
        <f>IFERROR(IF(AND(SEARCH(Betingelser!$J$3,'Køretøjer og Mandskab'!$T226)=1,ISBLANK('Køretøjer og Mandskab'!$V226)=FALSE),1,0),0)</f>
        <v>0</v>
      </c>
      <c r="L225">
        <f>IF(AND(K225=1,ISBLANK('Køretøjer og Mandskab'!$AC226)),1,0)</f>
        <v>0</v>
      </c>
    </row>
    <row r="226" spans="3:12" x14ac:dyDescent="0.25">
      <c r="C226" t="str">
        <f>IFERROR(IF(INDEX(Køretøjsliste,MATCH(0,INDEX(COUNTIF($C$2:C225,Køretøjsliste),),0))=0,"",INDEX(Køretøjsliste,MATCH(0,INDEX(COUNTIF($C$2:C225,Køretøjsliste),),0))),"")</f>
        <v/>
      </c>
      <c r="E226">
        <f>IF(AND(LEN('Køretøjer og Mandskab'!T527)=Betingelser!$D$3,ISNUMBER('Køretøjer og Mandskab'!T527),ISBLANK('Køretøjer og Mandskab'!V527)=FALSE),1,0)</f>
        <v>0</v>
      </c>
      <c r="F226">
        <f>IF(AND(E226=1,ISBLANK('Køretøjer og Mandskab'!AC527)),1,0)</f>
        <v>0</v>
      </c>
      <c r="G226">
        <f>IF(AND(LEN('Køretøjer og Mandskab'!T527)&gt;1,LEN('Køretøjer og Mandskab'!T527)&lt;6,ISTEXT('Køretøjer og Mandskab'!T527),ISBLANK('Køretøjer og Mandskab'!V527)=FALSE),1,0)</f>
        <v>0</v>
      </c>
      <c r="H226">
        <f>IF(AND(G226=1,ISBLANK('Køretøjer og Mandskab'!AC527)),1,0)</f>
        <v>0</v>
      </c>
      <c r="I226">
        <f>IFERROR(IF(AND(SEARCH(Betingelser!$F$3,'Køretøjer og Mandskab'!T227)=1,ISBLANK('Køretøjer og Mandskab'!V227)=FALSE),1,0),0)</f>
        <v>0</v>
      </c>
      <c r="J226">
        <f>IF(AND(I226=1,ISBLANK('Køretøjer og Mandskab'!AC527)),1,0)</f>
        <v>0</v>
      </c>
      <c r="K226">
        <f>IFERROR(IF(AND(SEARCH(Betingelser!$J$3,'Køretøjer og Mandskab'!$T227)=1,ISBLANK('Køretøjer og Mandskab'!$V227)=FALSE),1,0),0)</f>
        <v>0</v>
      </c>
      <c r="L226">
        <f>IF(AND(K226=1,ISBLANK('Køretøjer og Mandskab'!$AC227)),1,0)</f>
        <v>0</v>
      </c>
    </row>
    <row r="227" spans="3:12" x14ac:dyDescent="0.25">
      <c r="C227" t="str">
        <f>IFERROR(IF(INDEX(Køretøjsliste,MATCH(0,INDEX(COUNTIF($C$2:C226,Køretøjsliste),),0))=0,"",INDEX(Køretøjsliste,MATCH(0,INDEX(COUNTIF($C$2:C226,Køretøjsliste),),0))),"")</f>
        <v/>
      </c>
      <c r="E227">
        <f>IF(AND(LEN('Køretøjer og Mandskab'!T528)=Betingelser!$D$3,ISNUMBER('Køretøjer og Mandskab'!T528),ISBLANK('Køretøjer og Mandskab'!V528)=FALSE),1,0)</f>
        <v>0</v>
      </c>
      <c r="F227">
        <f>IF(AND(E227=1,ISBLANK('Køretøjer og Mandskab'!AC528)),1,0)</f>
        <v>0</v>
      </c>
      <c r="G227">
        <f>IF(AND(LEN('Køretøjer og Mandskab'!T528)&gt;1,LEN('Køretøjer og Mandskab'!T528)&lt;6,ISTEXT('Køretøjer og Mandskab'!T528),ISBLANK('Køretøjer og Mandskab'!V528)=FALSE),1,0)</f>
        <v>0</v>
      </c>
      <c r="H227">
        <f>IF(AND(G227=1,ISBLANK('Køretøjer og Mandskab'!AC528)),1,0)</f>
        <v>0</v>
      </c>
      <c r="I227">
        <f>IFERROR(IF(AND(SEARCH(Betingelser!$F$3,'Køretøjer og Mandskab'!T228)=1,ISBLANK('Køretøjer og Mandskab'!V228)=FALSE),1,0),0)</f>
        <v>0</v>
      </c>
      <c r="J227">
        <f>IF(AND(I227=1,ISBLANK('Køretøjer og Mandskab'!AC528)),1,0)</f>
        <v>0</v>
      </c>
      <c r="K227">
        <f>IFERROR(IF(AND(SEARCH(Betingelser!$J$3,'Køretøjer og Mandskab'!$T228)=1,ISBLANK('Køretøjer og Mandskab'!$V228)=FALSE),1,0),0)</f>
        <v>0</v>
      </c>
      <c r="L227">
        <f>IF(AND(K227=1,ISBLANK('Køretøjer og Mandskab'!$AC228)),1,0)</f>
        <v>0</v>
      </c>
    </row>
    <row r="228" spans="3:12" x14ac:dyDescent="0.25">
      <c r="C228" t="str">
        <f>IFERROR(IF(INDEX(Køretøjsliste,MATCH(0,INDEX(COUNTIF($C$2:C227,Køretøjsliste),),0))=0,"",INDEX(Køretøjsliste,MATCH(0,INDEX(COUNTIF($C$2:C227,Køretøjsliste),),0))),"")</f>
        <v/>
      </c>
      <c r="E228">
        <f>IF(AND(LEN('Køretøjer og Mandskab'!T529)=Betingelser!$D$3,ISNUMBER('Køretøjer og Mandskab'!T529),ISBLANK('Køretøjer og Mandskab'!V529)=FALSE),1,0)</f>
        <v>0</v>
      </c>
      <c r="F228">
        <f>IF(AND(E228=1,ISBLANK('Køretøjer og Mandskab'!AC529)),1,0)</f>
        <v>0</v>
      </c>
      <c r="G228">
        <f>IF(AND(LEN('Køretøjer og Mandskab'!T529)&gt;1,LEN('Køretøjer og Mandskab'!T529)&lt;6,ISTEXT('Køretøjer og Mandskab'!T529),ISBLANK('Køretøjer og Mandskab'!V529)=FALSE),1,0)</f>
        <v>0</v>
      </c>
      <c r="H228">
        <f>IF(AND(G228=1,ISBLANK('Køretøjer og Mandskab'!AC529)),1,0)</f>
        <v>0</v>
      </c>
      <c r="I228">
        <f>IFERROR(IF(AND(SEARCH(Betingelser!$F$3,'Køretøjer og Mandskab'!T229)=1,ISBLANK('Køretøjer og Mandskab'!V229)=FALSE),1,0),0)</f>
        <v>0</v>
      </c>
      <c r="J228">
        <f>IF(AND(I228=1,ISBLANK('Køretøjer og Mandskab'!AC529)),1,0)</f>
        <v>0</v>
      </c>
      <c r="K228">
        <f>IFERROR(IF(AND(SEARCH(Betingelser!$J$3,'Køretøjer og Mandskab'!$T229)=1,ISBLANK('Køretøjer og Mandskab'!$V229)=FALSE),1,0),0)</f>
        <v>0</v>
      </c>
      <c r="L228">
        <f>IF(AND(K228=1,ISBLANK('Køretøjer og Mandskab'!$AC229)),1,0)</f>
        <v>0</v>
      </c>
    </row>
    <row r="229" spans="3:12" x14ac:dyDescent="0.25">
      <c r="C229" t="str">
        <f>IFERROR(IF(INDEX(Køretøjsliste,MATCH(0,INDEX(COUNTIF($C$2:C228,Køretøjsliste),),0))=0,"",INDEX(Køretøjsliste,MATCH(0,INDEX(COUNTIF($C$2:C228,Køretøjsliste),),0))),"")</f>
        <v/>
      </c>
      <c r="E229">
        <f>IF(AND(LEN('Køretøjer og Mandskab'!T530)=Betingelser!$D$3,ISNUMBER('Køretøjer og Mandskab'!T530),ISBLANK('Køretøjer og Mandskab'!V530)=FALSE),1,0)</f>
        <v>0</v>
      </c>
      <c r="F229">
        <f>IF(AND(E229=1,ISBLANK('Køretøjer og Mandskab'!AC530)),1,0)</f>
        <v>0</v>
      </c>
      <c r="G229">
        <f>IF(AND(LEN('Køretøjer og Mandskab'!T530)&gt;1,LEN('Køretøjer og Mandskab'!T530)&lt;6,ISTEXT('Køretøjer og Mandskab'!T530),ISBLANK('Køretøjer og Mandskab'!V530)=FALSE),1,0)</f>
        <v>0</v>
      </c>
      <c r="H229">
        <f>IF(AND(G229=1,ISBLANK('Køretøjer og Mandskab'!AC530)),1,0)</f>
        <v>0</v>
      </c>
      <c r="I229">
        <f>IFERROR(IF(AND(SEARCH(Betingelser!$F$3,'Køretøjer og Mandskab'!T230)=1,ISBLANK('Køretøjer og Mandskab'!V230)=FALSE),1,0),0)</f>
        <v>0</v>
      </c>
      <c r="J229">
        <f>IF(AND(I229=1,ISBLANK('Køretøjer og Mandskab'!AC530)),1,0)</f>
        <v>0</v>
      </c>
      <c r="K229">
        <f>IFERROR(IF(AND(SEARCH(Betingelser!$J$3,'Køretøjer og Mandskab'!$T230)=1,ISBLANK('Køretøjer og Mandskab'!$V230)=FALSE),1,0),0)</f>
        <v>0</v>
      </c>
      <c r="L229">
        <f>IF(AND(K229=1,ISBLANK('Køretøjer og Mandskab'!$AC230)),1,0)</f>
        <v>0</v>
      </c>
    </row>
    <row r="230" spans="3:12" x14ac:dyDescent="0.25">
      <c r="C230" t="str">
        <f>IFERROR(IF(INDEX(Køretøjsliste,MATCH(0,INDEX(COUNTIF($C$2:C229,Køretøjsliste),),0))=0,"",INDEX(Køretøjsliste,MATCH(0,INDEX(COUNTIF($C$2:C229,Køretøjsliste),),0))),"")</f>
        <v/>
      </c>
      <c r="E230">
        <f>IF(AND(LEN('Køretøjer og Mandskab'!T531)=Betingelser!$D$3,ISNUMBER('Køretøjer og Mandskab'!T531),ISBLANK('Køretøjer og Mandskab'!V531)=FALSE),1,0)</f>
        <v>0</v>
      </c>
      <c r="F230">
        <f>IF(AND(E230=1,ISBLANK('Køretøjer og Mandskab'!AC531)),1,0)</f>
        <v>0</v>
      </c>
      <c r="G230">
        <f>IF(AND(LEN('Køretøjer og Mandskab'!T531)&gt;1,LEN('Køretøjer og Mandskab'!T531)&lt;6,ISTEXT('Køretøjer og Mandskab'!T531),ISBLANK('Køretøjer og Mandskab'!V531)=FALSE),1,0)</f>
        <v>0</v>
      </c>
      <c r="H230">
        <f>IF(AND(G230=1,ISBLANK('Køretøjer og Mandskab'!AC531)),1,0)</f>
        <v>0</v>
      </c>
      <c r="I230">
        <f>IFERROR(IF(AND(SEARCH(Betingelser!$F$3,'Køretøjer og Mandskab'!T231)=1,ISBLANK('Køretøjer og Mandskab'!V231)=FALSE),1,0),0)</f>
        <v>0</v>
      </c>
      <c r="J230">
        <f>IF(AND(I230=1,ISBLANK('Køretøjer og Mandskab'!AC531)),1,0)</f>
        <v>0</v>
      </c>
      <c r="K230">
        <f>IFERROR(IF(AND(SEARCH(Betingelser!$J$3,'Køretøjer og Mandskab'!$T231)=1,ISBLANK('Køretøjer og Mandskab'!$V231)=FALSE),1,0),0)</f>
        <v>0</v>
      </c>
      <c r="L230">
        <f>IF(AND(K230=1,ISBLANK('Køretøjer og Mandskab'!$AC231)),1,0)</f>
        <v>0</v>
      </c>
    </row>
    <row r="231" spans="3:12" x14ac:dyDescent="0.25">
      <c r="C231" t="str">
        <f>IFERROR(IF(INDEX(Køretøjsliste,MATCH(0,INDEX(COUNTIF($C$2:C230,Køretøjsliste),),0))=0,"",INDEX(Køretøjsliste,MATCH(0,INDEX(COUNTIF($C$2:C230,Køretøjsliste),),0))),"")</f>
        <v/>
      </c>
      <c r="E231">
        <f>IF(AND(LEN('Køretøjer og Mandskab'!T532)=Betingelser!$D$3,ISNUMBER('Køretøjer og Mandskab'!T532),ISBLANK('Køretøjer og Mandskab'!V532)=FALSE),1,0)</f>
        <v>0</v>
      </c>
      <c r="F231">
        <f>IF(AND(E231=1,ISBLANK('Køretøjer og Mandskab'!AC532)),1,0)</f>
        <v>0</v>
      </c>
      <c r="G231">
        <f>IF(AND(LEN('Køretøjer og Mandskab'!T532)&gt;1,LEN('Køretøjer og Mandskab'!T532)&lt;6,ISTEXT('Køretøjer og Mandskab'!T532),ISBLANK('Køretøjer og Mandskab'!V532)=FALSE),1,0)</f>
        <v>0</v>
      </c>
      <c r="H231">
        <f>IF(AND(G231=1,ISBLANK('Køretøjer og Mandskab'!AC532)),1,0)</f>
        <v>0</v>
      </c>
      <c r="I231">
        <f>IFERROR(IF(AND(SEARCH(Betingelser!$F$3,'Køretøjer og Mandskab'!T232)=1,ISBLANK('Køretøjer og Mandskab'!V232)=FALSE),1,0),0)</f>
        <v>0</v>
      </c>
      <c r="J231">
        <f>IF(AND(I231=1,ISBLANK('Køretøjer og Mandskab'!AC532)),1,0)</f>
        <v>0</v>
      </c>
      <c r="K231">
        <f>IFERROR(IF(AND(SEARCH(Betingelser!$J$3,'Køretøjer og Mandskab'!$T232)=1,ISBLANK('Køretøjer og Mandskab'!$V232)=FALSE),1,0),0)</f>
        <v>0</v>
      </c>
      <c r="L231">
        <f>IF(AND(K231=1,ISBLANK('Køretøjer og Mandskab'!$AC232)),1,0)</f>
        <v>0</v>
      </c>
    </row>
    <row r="232" spans="3:12" x14ac:dyDescent="0.25">
      <c r="C232" t="str">
        <f>IFERROR(IF(INDEX(Køretøjsliste,MATCH(0,INDEX(COUNTIF($C$2:C231,Køretøjsliste),),0))=0,"",INDEX(Køretøjsliste,MATCH(0,INDEX(COUNTIF($C$2:C231,Køretøjsliste),),0))),"")</f>
        <v/>
      </c>
      <c r="E232">
        <f>IF(AND(LEN('Køretøjer og Mandskab'!T533)=Betingelser!$D$3,ISNUMBER('Køretøjer og Mandskab'!T533),ISBLANK('Køretøjer og Mandskab'!V533)=FALSE),1,0)</f>
        <v>0</v>
      </c>
      <c r="F232">
        <f>IF(AND(E232=1,ISBLANK('Køretøjer og Mandskab'!AC533)),1,0)</f>
        <v>0</v>
      </c>
      <c r="G232">
        <f>IF(AND(LEN('Køretøjer og Mandskab'!T533)&gt;1,LEN('Køretøjer og Mandskab'!T533)&lt;6,ISTEXT('Køretøjer og Mandskab'!T533),ISBLANK('Køretøjer og Mandskab'!V533)=FALSE),1,0)</f>
        <v>0</v>
      </c>
      <c r="H232">
        <f>IF(AND(G232=1,ISBLANK('Køretøjer og Mandskab'!AC533)),1,0)</f>
        <v>0</v>
      </c>
      <c r="I232">
        <f>IFERROR(IF(AND(SEARCH(Betingelser!$F$3,'Køretøjer og Mandskab'!T233)=1,ISBLANK('Køretøjer og Mandskab'!V233)=FALSE),1,0),0)</f>
        <v>0</v>
      </c>
      <c r="J232">
        <f>IF(AND(I232=1,ISBLANK('Køretøjer og Mandskab'!AC533)),1,0)</f>
        <v>0</v>
      </c>
      <c r="K232">
        <f>IFERROR(IF(AND(SEARCH(Betingelser!$J$3,'Køretøjer og Mandskab'!$T233)=1,ISBLANK('Køretøjer og Mandskab'!$V233)=FALSE),1,0),0)</f>
        <v>0</v>
      </c>
      <c r="L232">
        <f>IF(AND(K232=1,ISBLANK('Køretøjer og Mandskab'!$AC233)),1,0)</f>
        <v>0</v>
      </c>
    </row>
    <row r="233" spans="3:12" x14ac:dyDescent="0.25">
      <c r="C233" t="str">
        <f>IFERROR(IF(INDEX(Køretøjsliste,MATCH(0,INDEX(COUNTIF($C$2:C232,Køretøjsliste),),0))=0,"",INDEX(Køretøjsliste,MATCH(0,INDEX(COUNTIF($C$2:C232,Køretøjsliste),),0))),"")</f>
        <v/>
      </c>
      <c r="E233">
        <f>IF(AND(LEN('Køretøjer og Mandskab'!T534)=Betingelser!$D$3,ISNUMBER('Køretøjer og Mandskab'!T534),ISBLANK('Køretøjer og Mandskab'!V534)=FALSE),1,0)</f>
        <v>0</v>
      </c>
      <c r="F233">
        <f>IF(AND(E233=1,ISBLANK('Køretøjer og Mandskab'!AC534)),1,0)</f>
        <v>0</v>
      </c>
      <c r="G233">
        <f>IF(AND(LEN('Køretøjer og Mandskab'!T534)&gt;1,LEN('Køretøjer og Mandskab'!T534)&lt;6,ISTEXT('Køretøjer og Mandskab'!T534),ISBLANK('Køretøjer og Mandskab'!V534)=FALSE),1,0)</f>
        <v>0</v>
      </c>
      <c r="H233">
        <f>IF(AND(G233=1,ISBLANK('Køretøjer og Mandskab'!AC534)),1,0)</f>
        <v>0</v>
      </c>
      <c r="I233">
        <f>IFERROR(IF(AND(SEARCH(Betingelser!$F$3,'Køretøjer og Mandskab'!T234)=1,ISBLANK('Køretøjer og Mandskab'!V234)=FALSE),1,0),0)</f>
        <v>0</v>
      </c>
      <c r="J233">
        <f>IF(AND(I233=1,ISBLANK('Køretøjer og Mandskab'!AC534)),1,0)</f>
        <v>0</v>
      </c>
      <c r="K233">
        <f>IFERROR(IF(AND(SEARCH(Betingelser!$J$3,'Køretøjer og Mandskab'!$T234)=1,ISBLANK('Køretøjer og Mandskab'!$V234)=FALSE),1,0),0)</f>
        <v>0</v>
      </c>
      <c r="L233">
        <f>IF(AND(K233=1,ISBLANK('Køretøjer og Mandskab'!$AC234)),1,0)</f>
        <v>0</v>
      </c>
    </row>
    <row r="234" spans="3:12" x14ac:dyDescent="0.25">
      <c r="C234" t="str">
        <f>IFERROR(IF(INDEX(Køretøjsliste,MATCH(0,INDEX(COUNTIF($C$2:C233,Køretøjsliste),),0))=0,"",INDEX(Køretøjsliste,MATCH(0,INDEX(COUNTIF($C$2:C233,Køretøjsliste),),0))),"")</f>
        <v/>
      </c>
      <c r="E234">
        <f>IF(AND(LEN('Køretøjer og Mandskab'!T535)=Betingelser!$D$3,ISNUMBER('Køretøjer og Mandskab'!T535),ISBLANK('Køretøjer og Mandskab'!V535)=FALSE),1,0)</f>
        <v>0</v>
      </c>
      <c r="F234">
        <f>IF(AND(E234=1,ISBLANK('Køretøjer og Mandskab'!AC535)),1,0)</f>
        <v>0</v>
      </c>
      <c r="G234">
        <f>IF(AND(LEN('Køretøjer og Mandskab'!T535)&gt;1,LEN('Køretøjer og Mandskab'!T535)&lt;6,ISTEXT('Køretøjer og Mandskab'!T535),ISBLANK('Køretøjer og Mandskab'!V535)=FALSE),1,0)</f>
        <v>0</v>
      </c>
      <c r="H234">
        <f>IF(AND(G234=1,ISBLANK('Køretøjer og Mandskab'!AC535)),1,0)</f>
        <v>0</v>
      </c>
      <c r="I234">
        <f>IFERROR(IF(AND(SEARCH(Betingelser!$F$3,'Køretøjer og Mandskab'!T235)=1,ISBLANK('Køretøjer og Mandskab'!V235)=FALSE),1,0),0)</f>
        <v>0</v>
      </c>
      <c r="J234">
        <f>IF(AND(I234=1,ISBLANK('Køretøjer og Mandskab'!AC535)),1,0)</f>
        <v>0</v>
      </c>
      <c r="K234">
        <f>IFERROR(IF(AND(SEARCH(Betingelser!$J$3,'Køretøjer og Mandskab'!$T235)=1,ISBLANK('Køretøjer og Mandskab'!$V235)=FALSE),1,0),0)</f>
        <v>0</v>
      </c>
      <c r="L234">
        <f>IF(AND(K234=1,ISBLANK('Køretøjer og Mandskab'!$AC235)),1,0)</f>
        <v>0</v>
      </c>
    </row>
    <row r="235" spans="3:12" x14ac:dyDescent="0.25">
      <c r="C235" t="str">
        <f>IFERROR(IF(INDEX(Køretøjsliste,MATCH(0,INDEX(COUNTIF($C$2:C234,Køretøjsliste),),0))=0,"",INDEX(Køretøjsliste,MATCH(0,INDEX(COUNTIF($C$2:C234,Køretøjsliste),),0))),"")</f>
        <v/>
      </c>
      <c r="E235">
        <f>IF(AND(LEN('Køretøjer og Mandskab'!T536)=Betingelser!$D$3,ISNUMBER('Køretøjer og Mandskab'!T536),ISBLANK('Køretøjer og Mandskab'!V536)=FALSE),1,0)</f>
        <v>0</v>
      </c>
      <c r="F235">
        <f>IF(AND(E235=1,ISBLANK('Køretøjer og Mandskab'!AC536)),1,0)</f>
        <v>0</v>
      </c>
      <c r="G235">
        <f>IF(AND(LEN('Køretøjer og Mandskab'!T536)&gt;1,LEN('Køretøjer og Mandskab'!T536)&lt;6,ISTEXT('Køretøjer og Mandskab'!T536),ISBLANK('Køretøjer og Mandskab'!V536)=FALSE),1,0)</f>
        <v>0</v>
      </c>
      <c r="H235">
        <f>IF(AND(G235=1,ISBLANK('Køretøjer og Mandskab'!AC536)),1,0)</f>
        <v>0</v>
      </c>
      <c r="I235">
        <f>IFERROR(IF(AND(SEARCH(Betingelser!$F$3,'Køretøjer og Mandskab'!T236)=1,ISBLANK('Køretøjer og Mandskab'!V236)=FALSE),1,0),0)</f>
        <v>0</v>
      </c>
      <c r="J235">
        <f>IF(AND(I235=1,ISBLANK('Køretøjer og Mandskab'!AC536)),1,0)</f>
        <v>0</v>
      </c>
      <c r="K235">
        <f>IFERROR(IF(AND(SEARCH(Betingelser!$J$3,'Køretøjer og Mandskab'!$T236)=1,ISBLANK('Køretøjer og Mandskab'!$V236)=FALSE),1,0),0)</f>
        <v>0</v>
      </c>
      <c r="L235">
        <f>IF(AND(K235=1,ISBLANK('Køretøjer og Mandskab'!$AC236)),1,0)</f>
        <v>0</v>
      </c>
    </row>
    <row r="236" spans="3:12" x14ac:dyDescent="0.25">
      <c r="C236" t="str">
        <f>IFERROR(IF(INDEX(Køretøjsliste,MATCH(0,INDEX(COUNTIF($C$2:C235,Køretøjsliste),),0))=0,"",INDEX(Køretøjsliste,MATCH(0,INDEX(COUNTIF($C$2:C235,Køretøjsliste),),0))),"")</f>
        <v/>
      </c>
      <c r="E236">
        <f>IF(AND(LEN('Køretøjer og Mandskab'!T537)=Betingelser!$D$3,ISNUMBER('Køretøjer og Mandskab'!T537),ISBLANK('Køretøjer og Mandskab'!V537)=FALSE),1,0)</f>
        <v>0</v>
      </c>
      <c r="F236">
        <f>IF(AND(E236=1,ISBLANK('Køretøjer og Mandskab'!AC537)),1,0)</f>
        <v>0</v>
      </c>
      <c r="G236">
        <f>IF(AND(LEN('Køretøjer og Mandskab'!T537)&gt;1,LEN('Køretøjer og Mandskab'!T537)&lt;6,ISTEXT('Køretøjer og Mandskab'!T537),ISBLANK('Køretøjer og Mandskab'!V537)=FALSE),1,0)</f>
        <v>0</v>
      </c>
      <c r="H236">
        <f>IF(AND(G236=1,ISBLANK('Køretøjer og Mandskab'!AC537)),1,0)</f>
        <v>0</v>
      </c>
      <c r="I236">
        <f>IFERROR(IF(AND(SEARCH(Betingelser!$F$3,'Køretøjer og Mandskab'!T237)=1,ISBLANK('Køretøjer og Mandskab'!V237)=FALSE),1,0),0)</f>
        <v>0</v>
      </c>
      <c r="J236">
        <f>IF(AND(I236=1,ISBLANK('Køretøjer og Mandskab'!AC537)),1,0)</f>
        <v>0</v>
      </c>
      <c r="K236">
        <f>IFERROR(IF(AND(SEARCH(Betingelser!$J$3,'Køretøjer og Mandskab'!$T237)=1,ISBLANK('Køretøjer og Mandskab'!$V237)=FALSE),1,0),0)</f>
        <v>0</v>
      </c>
      <c r="L236">
        <f>IF(AND(K236=1,ISBLANK('Køretøjer og Mandskab'!$AC237)),1,0)</f>
        <v>0</v>
      </c>
    </row>
    <row r="237" spans="3:12" x14ac:dyDescent="0.25">
      <c r="C237" t="str">
        <f>IFERROR(IF(INDEX(Køretøjsliste,MATCH(0,INDEX(COUNTIF($C$2:C236,Køretøjsliste),),0))=0,"",INDEX(Køretøjsliste,MATCH(0,INDEX(COUNTIF($C$2:C236,Køretøjsliste),),0))),"")</f>
        <v/>
      </c>
      <c r="E237">
        <f>IF(AND(LEN('Køretøjer og Mandskab'!T538)=Betingelser!$D$3,ISNUMBER('Køretøjer og Mandskab'!T538),ISBLANK('Køretøjer og Mandskab'!V538)=FALSE),1,0)</f>
        <v>0</v>
      </c>
      <c r="F237">
        <f>IF(AND(E237=1,ISBLANK('Køretøjer og Mandskab'!AC538)),1,0)</f>
        <v>0</v>
      </c>
      <c r="G237">
        <f>IF(AND(LEN('Køretøjer og Mandskab'!T538)&gt;1,LEN('Køretøjer og Mandskab'!T538)&lt;6,ISTEXT('Køretøjer og Mandskab'!T538),ISBLANK('Køretøjer og Mandskab'!V538)=FALSE),1,0)</f>
        <v>0</v>
      </c>
      <c r="H237">
        <f>IF(AND(G237=1,ISBLANK('Køretøjer og Mandskab'!AC538)),1,0)</f>
        <v>0</v>
      </c>
      <c r="I237">
        <f>IFERROR(IF(AND(SEARCH(Betingelser!$F$3,'Køretøjer og Mandskab'!T238)=1,ISBLANK('Køretøjer og Mandskab'!V238)=FALSE),1,0),0)</f>
        <v>0</v>
      </c>
      <c r="J237">
        <f>IF(AND(I237=1,ISBLANK('Køretøjer og Mandskab'!AC538)),1,0)</f>
        <v>0</v>
      </c>
      <c r="K237">
        <f>IFERROR(IF(AND(SEARCH(Betingelser!$J$3,'Køretøjer og Mandskab'!$T238)=1,ISBLANK('Køretøjer og Mandskab'!$V238)=FALSE),1,0),0)</f>
        <v>0</v>
      </c>
      <c r="L237">
        <f>IF(AND(K237=1,ISBLANK('Køretøjer og Mandskab'!$AC238)),1,0)</f>
        <v>0</v>
      </c>
    </row>
    <row r="238" spans="3:12" x14ac:dyDescent="0.25">
      <c r="C238" t="str">
        <f>IFERROR(IF(INDEX(Køretøjsliste,MATCH(0,INDEX(COUNTIF($C$2:C237,Køretøjsliste),),0))=0,"",INDEX(Køretøjsliste,MATCH(0,INDEX(COUNTIF($C$2:C237,Køretøjsliste),),0))),"")</f>
        <v/>
      </c>
      <c r="E238">
        <f>IF(AND(LEN('Køretøjer og Mandskab'!T539)=Betingelser!$D$3,ISNUMBER('Køretøjer og Mandskab'!T539),ISBLANK('Køretøjer og Mandskab'!V539)=FALSE),1,0)</f>
        <v>0</v>
      </c>
      <c r="F238">
        <f>IF(AND(E238=1,ISBLANK('Køretøjer og Mandskab'!AC539)),1,0)</f>
        <v>0</v>
      </c>
      <c r="G238">
        <f>IF(AND(LEN('Køretøjer og Mandskab'!T539)&gt;1,LEN('Køretøjer og Mandskab'!T539)&lt;6,ISTEXT('Køretøjer og Mandskab'!T539),ISBLANK('Køretøjer og Mandskab'!V539)=FALSE),1,0)</f>
        <v>0</v>
      </c>
      <c r="H238">
        <f>IF(AND(G238=1,ISBLANK('Køretøjer og Mandskab'!AC539)),1,0)</f>
        <v>0</v>
      </c>
      <c r="I238">
        <f>IFERROR(IF(AND(SEARCH(Betingelser!$F$3,'Køretøjer og Mandskab'!T239)=1,ISBLANK('Køretøjer og Mandskab'!V239)=FALSE),1,0),0)</f>
        <v>0</v>
      </c>
      <c r="J238">
        <f>IF(AND(I238=1,ISBLANK('Køretøjer og Mandskab'!AC539)),1,0)</f>
        <v>0</v>
      </c>
      <c r="K238">
        <f>IFERROR(IF(AND(SEARCH(Betingelser!$J$3,'Køretøjer og Mandskab'!$T239)=1,ISBLANK('Køretøjer og Mandskab'!$V239)=FALSE),1,0),0)</f>
        <v>0</v>
      </c>
      <c r="L238">
        <f>IF(AND(K238=1,ISBLANK('Køretøjer og Mandskab'!$AC239)),1,0)</f>
        <v>0</v>
      </c>
    </row>
    <row r="239" spans="3:12" x14ac:dyDescent="0.25">
      <c r="C239" t="str">
        <f>IFERROR(IF(INDEX(Køretøjsliste,MATCH(0,INDEX(COUNTIF($C$2:C238,Køretøjsliste),),0))=0,"",INDEX(Køretøjsliste,MATCH(0,INDEX(COUNTIF($C$2:C238,Køretøjsliste),),0))),"")</f>
        <v/>
      </c>
      <c r="E239">
        <f>IF(AND(LEN('Køretøjer og Mandskab'!T540)=Betingelser!$D$3,ISNUMBER('Køretøjer og Mandskab'!T540),ISBLANK('Køretøjer og Mandskab'!V540)=FALSE),1,0)</f>
        <v>0</v>
      </c>
      <c r="F239">
        <f>IF(AND(E239=1,ISBLANK('Køretøjer og Mandskab'!AC540)),1,0)</f>
        <v>0</v>
      </c>
      <c r="G239">
        <f>IF(AND(LEN('Køretøjer og Mandskab'!T540)&gt;1,LEN('Køretøjer og Mandskab'!T540)&lt;6,ISTEXT('Køretøjer og Mandskab'!T540),ISBLANK('Køretøjer og Mandskab'!V540)=FALSE),1,0)</f>
        <v>0</v>
      </c>
      <c r="H239">
        <f>IF(AND(G239=1,ISBLANK('Køretøjer og Mandskab'!AC540)),1,0)</f>
        <v>0</v>
      </c>
      <c r="I239">
        <f>IFERROR(IF(AND(SEARCH(Betingelser!$F$3,'Køretøjer og Mandskab'!T240)=1,ISBLANK('Køretøjer og Mandskab'!V240)=FALSE),1,0),0)</f>
        <v>0</v>
      </c>
      <c r="J239">
        <f>IF(AND(I239=1,ISBLANK('Køretøjer og Mandskab'!AC540)),1,0)</f>
        <v>0</v>
      </c>
      <c r="K239">
        <f>IFERROR(IF(AND(SEARCH(Betingelser!$J$3,'Køretøjer og Mandskab'!$T240)=1,ISBLANK('Køretøjer og Mandskab'!$V240)=FALSE),1,0),0)</f>
        <v>0</v>
      </c>
      <c r="L239">
        <f>IF(AND(K239=1,ISBLANK('Køretøjer og Mandskab'!$AC240)),1,0)</f>
        <v>0</v>
      </c>
    </row>
    <row r="240" spans="3:12" x14ac:dyDescent="0.25">
      <c r="C240" t="str">
        <f>IFERROR(IF(INDEX(Køretøjsliste,MATCH(0,INDEX(COUNTIF($C$2:C239,Køretøjsliste),),0))=0,"",INDEX(Køretøjsliste,MATCH(0,INDEX(COUNTIF($C$2:C239,Køretøjsliste),),0))),"")</f>
        <v/>
      </c>
      <c r="E240">
        <f>IF(AND(LEN('Køretøjer og Mandskab'!T541)=Betingelser!$D$3,ISNUMBER('Køretøjer og Mandskab'!T541),ISBLANK('Køretøjer og Mandskab'!V541)=FALSE),1,0)</f>
        <v>0</v>
      </c>
      <c r="F240">
        <f>IF(AND(E240=1,ISBLANK('Køretøjer og Mandskab'!AC541)),1,0)</f>
        <v>0</v>
      </c>
      <c r="G240">
        <f>IF(AND(LEN('Køretøjer og Mandskab'!T541)&gt;1,LEN('Køretøjer og Mandskab'!T541)&lt;6,ISTEXT('Køretøjer og Mandskab'!T541),ISBLANK('Køretøjer og Mandskab'!V541)=FALSE),1,0)</f>
        <v>0</v>
      </c>
      <c r="H240">
        <f>IF(AND(G240=1,ISBLANK('Køretøjer og Mandskab'!AC541)),1,0)</f>
        <v>0</v>
      </c>
      <c r="I240">
        <f>IFERROR(IF(AND(SEARCH(Betingelser!$F$3,'Køretøjer og Mandskab'!T241)=1,ISBLANK('Køretøjer og Mandskab'!V241)=FALSE),1,0),0)</f>
        <v>0</v>
      </c>
      <c r="J240">
        <f>IF(AND(I240=1,ISBLANK('Køretøjer og Mandskab'!AC541)),1,0)</f>
        <v>0</v>
      </c>
      <c r="K240">
        <f>IFERROR(IF(AND(SEARCH(Betingelser!$J$3,'Køretøjer og Mandskab'!$T241)=1,ISBLANK('Køretøjer og Mandskab'!$V241)=FALSE),1,0),0)</f>
        <v>0</v>
      </c>
      <c r="L240">
        <f>IF(AND(K240=1,ISBLANK('Køretøjer og Mandskab'!$AC241)),1,0)</f>
        <v>0</v>
      </c>
    </row>
    <row r="241" spans="3:12" x14ac:dyDescent="0.25">
      <c r="C241" t="str">
        <f>IFERROR(IF(INDEX(Køretøjsliste,MATCH(0,INDEX(COUNTIF($C$2:C240,Køretøjsliste),),0))=0,"",INDEX(Køretøjsliste,MATCH(0,INDEX(COUNTIF($C$2:C240,Køretøjsliste),),0))),"")</f>
        <v/>
      </c>
      <c r="E241">
        <f>IF(AND(LEN('Køretøjer og Mandskab'!T542)=Betingelser!$D$3,ISNUMBER('Køretøjer og Mandskab'!T542),ISBLANK('Køretøjer og Mandskab'!V542)=FALSE),1,0)</f>
        <v>0</v>
      </c>
      <c r="F241">
        <f>IF(AND(E241=1,ISBLANK('Køretøjer og Mandskab'!AC542)),1,0)</f>
        <v>0</v>
      </c>
      <c r="G241">
        <f>IF(AND(LEN('Køretøjer og Mandskab'!T542)&gt;1,LEN('Køretøjer og Mandskab'!T542)&lt;6,ISTEXT('Køretøjer og Mandskab'!T542),ISBLANK('Køretøjer og Mandskab'!V542)=FALSE),1,0)</f>
        <v>0</v>
      </c>
      <c r="H241">
        <f>IF(AND(G241=1,ISBLANK('Køretøjer og Mandskab'!AC542)),1,0)</f>
        <v>0</v>
      </c>
      <c r="I241">
        <f>IFERROR(IF(AND(SEARCH(Betingelser!$F$3,'Køretøjer og Mandskab'!T242)=1,ISBLANK('Køretøjer og Mandskab'!V242)=FALSE),1,0),0)</f>
        <v>0</v>
      </c>
      <c r="J241">
        <f>IF(AND(I241=1,ISBLANK('Køretøjer og Mandskab'!AC542)),1,0)</f>
        <v>0</v>
      </c>
      <c r="K241">
        <f>IFERROR(IF(AND(SEARCH(Betingelser!$J$3,'Køretøjer og Mandskab'!$T242)=1,ISBLANK('Køretøjer og Mandskab'!$V242)=FALSE),1,0),0)</f>
        <v>0</v>
      </c>
      <c r="L241">
        <f>IF(AND(K241=1,ISBLANK('Køretøjer og Mandskab'!$AC242)),1,0)</f>
        <v>0</v>
      </c>
    </row>
    <row r="242" spans="3:12" x14ac:dyDescent="0.25">
      <c r="C242" t="str">
        <f>IFERROR(IF(INDEX(Køretøjsliste,MATCH(0,INDEX(COUNTIF($C$2:C241,Køretøjsliste),),0))=0,"",INDEX(Køretøjsliste,MATCH(0,INDEX(COUNTIF($C$2:C241,Køretøjsliste),),0))),"")</f>
        <v/>
      </c>
      <c r="E242">
        <f>IF(AND(LEN('Køretøjer og Mandskab'!T543)=Betingelser!$D$3,ISNUMBER('Køretøjer og Mandskab'!T543),ISBLANK('Køretøjer og Mandskab'!V543)=FALSE),1,0)</f>
        <v>0</v>
      </c>
      <c r="F242">
        <f>IF(AND(E242=1,ISBLANK('Køretøjer og Mandskab'!AC543)),1,0)</f>
        <v>0</v>
      </c>
      <c r="G242">
        <f>IF(AND(LEN('Køretøjer og Mandskab'!T543)&gt;1,LEN('Køretøjer og Mandskab'!T543)&lt;6,ISTEXT('Køretøjer og Mandskab'!T543),ISBLANK('Køretøjer og Mandskab'!V543)=FALSE),1,0)</f>
        <v>0</v>
      </c>
      <c r="H242">
        <f>IF(AND(G242=1,ISBLANK('Køretøjer og Mandskab'!AC543)),1,0)</f>
        <v>0</v>
      </c>
      <c r="I242">
        <f>IFERROR(IF(AND(SEARCH(Betingelser!$F$3,'Køretøjer og Mandskab'!T243)=1,ISBLANK('Køretøjer og Mandskab'!V243)=FALSE),1,0),0)</f>
        <v>0</v>
      </c>
      <c r="J242">
        <f>IF(AND(I242=1,ISBLANK('Køretøjer og Mandskab'!AC543)),1,0)</f>
        <v>0</v>
      </c>
      <c r="K242">
        <f>IFERROR(IF(AND(SEARCH(Betingelser!$J$3,'Køretøjer og Mandskab'!$T243)=1,ISBLANK('Køretøjer og Mandskab'!$V243)=FALSE),1,0),0)</f>
        <v>0</v>
      </c>
      <c r="L242">
        <f>IF(AND(K242=1,ISBLANK('Køretøjer og Mandskab'!$AC243)),1,0)</f>
        <v>0</v>
      </c>
    </row>
    <row r="243" spans="3:12" x14ac:dyDescent="0.25">
      <c r="C243" t="str">
        <f>IFERROR(IF(INDEX(Køretøjsliste,MATCH(0,INDEX(COUNTIF($C$2:C242,Køretøjsliste),),0))=0,"",INDEX(Køretøjsliste,MATCH(0,INDEX(COUNTIF($C$2:C242,Køretøjsliste),),0))),"")</f>
        <v/>
      </c>
      <c r="E243">
        <f>IF(AND(LEN('Køretøjer og Mandskab'!T544)=Betingelser!$D$3,ISNUMBER('Køretøjer og Mandskab'!T544),ISBLANK('Køretøjer og Mandskab'!V544)=FALSE),1,0)</f>
        <v>0</v>
      </c>
      <c r="F243">
        <f>IF(AND(E243=1,ISBLANK('Køretøjer og Mandskab'!AC544)),1,0)</f>
        <v>0</v>
      </c>
      <c r="G243">
        <f>IF(AND(LEN('Køretøjer og Mandskab'!T544)&gt;1,LEN('Køretøjer og Mandskab'!T544)&lt;6,ISTEXT('Køretøjer og Mandskab'!T544),ISBLANK('Køretøjer og Mandskab'!V544)=FALSE),1,0)</f>
        <v>0</v>
      </c>
      <c r="H243">
        <f>IF(AND(G243=1,ISBLANK('Køretøjer og Mandskab'!AC544)),1,0)</f>
        <v>0</v>
      </c>
      <c r="I243">
        <f>IFERROR(IF(AND(SEARCH(Betingelser!$F$3,'Køretøjer og Mandskab'!T244)=1,ISBLANK('Køretøjer og Mandskab'!V244)=FALSE),1,0),0)</f>
        <v>0</v>
      </c>
      <c r="J243">
        <f>IF(AND(I243=1,ISBLANK('Køretøjer og Mandskab'!AC544)),1,0)</f>
        <v>0</v>
      </c>
      <c r="K243">
        <f>IFERROR(IF(AND(SEARCH(Betingelser!$J$3,'Køretøjer og Mandskab'!$T244)=1,ISBLANK('Køretøjer og Mandskab'!$V244)=FALSE),1,0),0)</f>
        <v>0</v>
      </c>
      <c r="L243">
        <f>IF(AND(K243=1,ISBLANK('Køretøjer og Mandskab'!$AC244)),1,0)</f>
        <v>0</v>
      </c>
    </row>
    <row r="244" spans="3:12" x14ac:dyDescent="0.25">
      <c r="C244" t="str">
        <f>IFERROR(IF(INDEX(Køretøjsliste,MATCH(0,INDEX(COUNTIF($C$2:C243,Køretøjsliste),),0))=0,"",INDEX(Køretøjsliste,MATCH(0,INDEX(COUNTIF($C$2:C243,Køretøjsliste),),0))),"")</f>
        <v/>
      </c>
      <c r="E244">
        <f>IF(AND(LEN('Køretøjer og Mandskab'!T545)=Betingelser!$D$3,ISNUMBER('Køretøjer og Mandskab'!T545),ISBLANK('Køretøjer og Mandskab'!V545)=FALSE),1,0)</f>
        <v>0</v>
      </c>
      <c r="F244">
        <f>IF(AND(E244=1,ISBLANK('Køretøjer og Mandskab'!AC545)),1,0)</f>
        <v>0</v>
      </c>
      <c r="G244">
        <f>IF(AND(LEN('Køretøjer og Mandskab'!T545)&gt;1,LEN('Køretøjer og Mandskab'!T545)&lt;6,ISTEXT('Køretøjer og Mandskab'!T545),ISBLANK('Køretøjer og Mandskab'!V545)=FALSE),1,0)</f>
        <v>0</v>
      </c>
      <c r="H244">
        <f>IF(AND(G244=1,ISBLANK('Køretøjer og Mandskab'!AC545)),1,0)</f>
        <v>0</v>
      </c>
      <c r="I244">
        <f>IFERROR(IF(AND(SEARCH(Betingelser!$F$3,'Køretøjer og Mandskab'!T245)=1,ISBLANK('Køretøjer og Mandskab'!V245)=FALSE),1,0),0)</f>
        <v>0</v>
      </c>
      <c r="J244">
        <f>IF(AND(I244=1,ISBLANK('Køretøjer og Mandskab'!AC545)),1,0)</f>
        <v>0</v>
      </c>
      <c r="K244">
        <f>IFERROR(IF(AND(SEARCH(Betingelser!$J$3,'Køretøjer og Mandskab'!$T245)=1,ISBLANK('Køretøjer og Mandskab'!$V245)=FALSE),1,0),0)</f>
        <v>0</v>
      </c>
      <c r="L244">
        <f>IF(AND(K244=1,ISBLANK('Køretøjer og Mandskab'!$AC245)),1,0)</f>
        <v>0</v>
      </c>
    </row>
    <row r="245" spans="3:12" x14ac:dyDescent="0.25">
      <c r="C245" t="str">
        <f>IFERROR(IF(INDEX(Køretøjsliste,MATCH(0,INDEX(COUNTIF($C$2:C244,Køretøjsliste),),0))=0,"",INDEX(Køretøjsliste,MATCH(0,INDEX(COUNTIF($C$2:C244,Køretøjsliste),),0))),"")</f>
        <v/>
      </c>
      <c r="E245">
        <f>IF(AND(LEN('Køretøjer og Mandskab'!T546)=Betingelser!$D$3,ISNUMBER('Køretøjer og Mandskab'!T546),ISBLANK('Køretøjer og Mandskab'!V546)=FALSE),1,0)</f>
        <v>0</v>
      </c>
      <c r="F245">
        <f>IF(AND(E245=1,ISBLANK('Køretøjer og Mandskab'!AC546)),1,0)</f>
        <v>0</v>
      </c>
      <c r="G245">
        <f>IF(AND(LEN('Køretøjer og Mandskab'!T546)&gt;1,LEN('Køretøjer og Mandskab'!T546)&lt;6,ISTEXT('Køretøjer og Mandskab'!T546),ISBLANK('Køretøjer og Mandskab'!V546)=FALSE),1,0)</f>
        <v>0</v>
      </c>
      <c r="H245">
        <f>IF(AND(G245=1,ISBLANK('Køretøjer og Mandskab'!AC546)),1,0)</f>
        <v>0</v>
      </c>
      <c r="I245">
        <f>IFERROR(IF(AND(SEARCH(Betingelser!$F$3,'Køretøjer og Mandskab'!T246)=1,ISBLANK('Køretøjer og Mandskab'!V246)=FALSE),1,0),0)</f>
        <v>0</v>
      </c>
      <c r="J245">
        <f>IF(AND(I245=1,ISBLANK('Køretøjer og Mandskab'!AC546)),1,0)</f>
        <v>0</v>
      </c>
      <c r="K245">
        <f>IFERROR(IF(AND(SEARCH(Betingelser!$J$3,'Køretøjer og Mandskab'!$T246)=1,ISBLANK('Køretøjer og Mandskab'!$V246)=FALSE),1,0),0)</f>
        <v>0</v>
      </c>
      <c r="L245">
        <f>IF(AND(K245=1,ISBLANK('Køretøjer og Mandskab'!$AC246)),1,0)</f>
        <v>0</v>
      </c>
    </row>
    <row r="246" spans="3:12" x14ac:dyDescent="0.25">
      <c r="C246" t="str">
        <f>IFERROR(IF(INDEX(Køretøjsliste,MATCH(0,INDEX(COUNTIF($C$2:C245,Køretøjsliste),),0))=0,"",INDEX(Køretøjsliste,MATCH(0,INDEX(COUNTIF($C$2:C245,Køretøjsliste),),0))),"")</f>
        <v/>
      </c>
      <c r="E246">
        <f>IF(AND(LEN('Køretøjer og Mandskab'!T547)=Betingelser!$D$3,ISNUMBER('Køretøjer og Mandskab'!T547),ISBLANK('Køretøjer og Mandskab'!V547)=FALSE),1,0)</f>
        <v>0</v>
      </c>
      <c r="F246">
        <f>IF(AND(E246=1,ISBLANK('Køretøjer og Mandskab'!AC547)),1,0)</f>
        <v>0</v>
      </c>
      <c r="G246">
        <f>IF(AND(LEN('Køretøjer og Mandskab'!T547)&gt;1,LEN('Køretøjer og Mandskab'!T547)&lt;6,ISTEXT('Køretøjer og Mandskab'!T547),ISBLANK('Køretøjer og Mandskab'!V547)=FALSE),1,0)</f>
        <v>0</v>
      </c>
      <c r="H246">
        <f>IF(AND(G246=1,ISBLANK('Køretøjer og Mandskab'!AC547)),1,0)</f>
        <v>0</v>
      </c>
      <c r="I246">
        <f>IFERROR(IF(AND(SEARCH(Betingelser!$F$3,'Køretøjer og Mandskab'!T247)=1,ISBLANK('Køretøjer og Mandskab'!V247)=FALSE),1,0),0)</f>
        <v>0</v>
      </c>
      <c r="J246">
        <f>IF(AND(I246=1,ISBLANK('Køretøjer og Mandskab'!AC547)),1,0)</f>
        <v>0</v>
      </c>
      <c r="K246">
        <f>IFERROR(IF(AND(SEARCH(Betingelser!$J$3,'Køretøjer og Mandskab'!$T247)=1,ISBLANK('Køretøjer og Mandskab'!$V247)=FALSE),1,0),0)</f>
        <v>0</v>
      </c>
      <c r="L246">
        <f>IF(AND(K246=1,ISBLANK('Køretøjer og Mandskab'!$AC247)),1,0)</f>
        <v>0</v>
      </c>
    </row>
    <row r="247" spans="3:12" x14ac:dyDescent="0.25">
      <c r="C247" t="str">
        <f>IFERROR(IF(INDEX(Køretøjsliste,MATCH(0,INDEX(COUNTIF($C$2:C246,Køretøjsliste),),0))=0,"",INDEX(Køretøjsliste,MATCH(0,INDEX(COUNTIF($C$2:C246,Køretøjsliste),),0))),"")</f>
        <v/>
      </c>
      <c r="E247">
        <f>IF(AND(LEN('Køretøjer og Mandskab'!T548)=Betingelser!$D$3,ISNUMBER('Køretøjer og Mandskab'!T548),ISBLANK('Køretøjer og Mandskab'!V548)=FALSE),1,0)</f>
        <v>0</v>
      </c>
      <c r="F247">
        <f>IF(AND(E247=1,ISBLANK('Køretøjer og Mandskab'!AC548)),1,0)</f>
        <v>0</v>
      </c>
      <c r="G247">
        <f>IF(AND(LEN('Køretøjer og Mandskab'!T548)&gt;1,LEN('Køretøjer og Mandskab'!T548)&lt;6,ISTEXT('Køretøjer og Mandskab'!T548),ISBLANK('Køretøjer og Mandskab'!V548)=FALSE),1,0)</f>
        <v>0</v>
      </c>
      <c r="H247">
        <f>IF(AND(G247=1,ISBLANK('Køretøjer og Mandskab'!AC548)),1,0)</f>
        <v>0</v>
      </c>
      <c r="I247">
        <f>IFERROR(IF(AND(SEARCH(Betingelser!$F$3,'Køretøjer og Mandskab'!T248)=1,ISBLANK('Køretøjer og Mandskab'!V248)=FALSE),1,0),0)</f>
        <v>0</v>
      </c>
      <c r="J247">
        <f>IF(AND(I247=1,ISBLANK('Køretøjer og Mandskab'!AC548)),1,0)</f>
        <v>0</v>
      </c>
      <c r="K247">
        <f>IFERROR(IF(AND(SEARCH(Betingelser!$J$3,'Køretøjer og Mandskab'!$T248)=1,ISBLANK('Køretøjer og Mandskab'!$V248)=FALSE),1,0),0)</f>
        <v>0</v>
      </c>
      <c r="L247">
        <f>IF(AND(K247=1,ISBLANK('Køretøjer og Mandskab'!$AC248)),1,0)</f>
        <v>0</v>
      </c>
    </row>
    <row r="248" spans="3:12" x14ac:dyDescent="0.25">
      <c r="C248" t="str">
        <f>IFERROR(IF(INDEX(Køretøjsliste,MATCH(0,INDEX(COUNTIF($C$2:C247,Køretøjsliste),),0))=0,"",INDEX(Køretøjsliste,MATCH(0,INDEX(COUNTIF($C$2:C247,Køretøjsliste),),0))),"")</f>
        <v/>
      </c>
      <c r="E248">
        <f>IF(AND(LEN('Køretøjer og Mandskab'!T549)=Betingelser!$D$3,ISNUMBER('Køretøjer og Mandskab'!T549),ISBLANK('Køretøjer og Mandskab'!V549)=FALSE),1,0)</f>
        <v>0</v>
      </c>
      <c r="F248">
        <f>IF(AND(E248=1,ISBLANK('Køretøjer og Mandskab'!AC549)),1,0)</f>
        <v>0</v>
      </c>
      <c r="G248">
        <f>IF(AND(LEN('Køretøjer og Mandskab'!T549)&gt;1,LEN('Køretøjer og Mandskab'!T549)&lt;6,ISTEXT('Køretøjer og Mandskab'!T549),ISBLANK('Køretøjer og Mandskab'!V549)=FALSE),1,0)</f>
        <v>0</v>
      </c>
      <c r="H248">
        <f>IF(AND(G248=1,ISBLANK('Køretøjer og Mandskab'!AC549)),1,0)</f>
        <v>0</v>
      </c>
      <c r="I248">
        <f>IFERROR(IF(AND(SEARCH(Betingelser!$F$3,'Køretøjer og Mandskab'!T249)=1,ISBLANK('Køretøjer og Mandskab'!V249)=FALSE),1,0),0)</f>
        <v>0</v>
      </c>
      <c r="J248">
        <f>IF(AND(I248=1,ISBLANK('Køretøjer og Mandskab'!AC549)),1,0)</f>
        <v>0</v>
      </c>
      <c r="K248">
        <f>IFERROR(IF(AND(SEARCH(Betingelser!$J$3,'Køretøjer og Mandskab'!$T249)=1,ISBLANK('Køretøjer og Mandskab'!$V249)=FALSE),1,0),0)</f>
        <v>0</v>
      </c>
      <c r="L248">
        <f>IF(AND(K248=1,ISBLANK('Køretøjer og Mandskab'!$AC249)),1,0)</f>
        <v>0</v>
      </c>
    </row>
    <row r="249" spans="3:12" x14ac:dyDescent="0.25">
      <c r="C249" t="str">
        <f>IFERROR(IF(INDEX(Køretøjsliste,MATCH(0,INDEX(COUNTIF($C$2:C248,Køretøjsliste),),0))=0,"",INDEX(Køretøjsliste,MATCH(0,INDEX(COUNTIF($C$2:C248,Køretøjsliste),),0))),"")</f>
        <v/>
      </c>
      <c r="E249">
        <f>IF(AND(LEN('Køretøjer og Mandskab'!T550)=Betingelser!$D$3,ISNUMBER('Køretøjer og Mandskab'!T550),ISBLANK('Køretøjer og Mandskab'!V550)=FALSE),1,0)</f>
        <v>0</v>
      </c>
      <c r="F249">
        <f>IF(AND(E249=1,ISBLANK('Køretøjer og Mandskab'!AC550)),1,0)</f>
        <v>0</v>
      </c>
      <c r="G249">
        <f>IF(AND(LEN('Køretøjer og Mandskab'!T550)&gt;1,LEN('Køretøjer og Mandskab'!T550)&lt;6,ISTEXT('Køretøjer og Mandskab'!T550),ISBLANK('Køretøjer og Mandskab'!V550)=FALSE),1,0)</f>
        <v>0</v>
      </c>
      <c r="H249">
        <f>IF(AND(G249=1,ISBLANK('Køretøjer og Mandskab'!AC550)),1,0)</f>
        <v>0</v>
      </c>
      <c r="I249">
        <f>IFERROR(IF(AND(SEARCH(Betingelser!$F$3,'Køretøjer og Mandskab'!T250)=1,ISBLANK('Køretøjer og Mandskab'!V250)=FALSE),1,0),0)</f>
        <v>0</v>
      </c>
      <c r="J249">
        <f>IF(AND(I249=1,ISBLANK('Køretøjer og Mandskab'!AC550)),1,0)</f>
        <v>0</v>
      </c>
      <c r="K249">
        <f>IFERROR(IF(AND(SEARCH(Betingelser!$J$3,'Køretøjer og Mandskab'!$T250)=1,ISBLANK('Køretøjer og Mandskab'!$V250)=FALSE),1,0),0)</f>
        <v>0</v>
      </c>
      <c r="L249">
        <f>IF(AND(K249=1,ISBLANK('Køretøjer og Mandskab'!$AC250)),1,0)</f>
        <v>0</v>
      </c>
    </row>
    <row r="250" spans="3:12" x14ac:dyDescent="0.25">
      <c r="C250" t="str">
        <f>IFERROR(IF(INDEX(Køretøjsliste,MATCH(0,INDEX(COUNTIF($C$2:C249,Køretøjsliste),),0))=0,"",INDEX(Køretøjsliste,MATCH(0,INDEX(COUNTIF($C$2:C249,Køretøjsliste),),0))),"")</f>
        <v/>
      </c>
      <c r="E250">
        <f>IF(AND(LEN('Køretøjer og Mandskab'!T551)=Betingelser!$D$3,ISNUMBER('Køretøjer og Mandskab'!T551),ISBLANK('Køretøjer og Mandskab'!V551)=FALSE),1,0)</f>
        <v>0</v>
      </c>
      <c r="F250">
        <f>IF(AND(E250=1,ISBLANK('Køretøjer og Mandskab'!AC551)),1,0)</f>
        <v>0</v>
      </c>
      <c r="G250">
        <f>IF(AND(LEN('Køretøjer og Mandskab'!T551)&gt;1,LEN('Køretøjer og Mandskab'!T551)&lt;6,ISTEXT('Køretøjer og Mandskab'!T551),ISBLANK('Køretøjer og Mandskab'!V551)=FALSE),1,0)</f>
        <v>0</v>
      </c>
      <c r="H250">
        <f>IF(AND(G250=1,ISBLANK('Køretøjer og Mandskab'!AC551)),1,0)</f>
        <v>0</v>
      </c>
      <c r="I250">
        <f>IFERROR(IF(AND(SEARCH(Betingelser!$F$3,'Køretøjer og Mandskab'!T251)=1,ISBLANK('Køretøjer og Mandskab'!V251)=FALSE),1,0),0)</f>
        <v>0</v>
      </c>
      <c r="J250">
        <f>IF(AND(I250=1,ISBLANK('Køretøjer og Mandskab'!AC551)),1,0)</f>
        <v>0</v>
      </c>
      <c r="K250">
        <f>IFERROR(IF(AND(SEARCH(Betingelser!$J$3,'Køretøjer og Mandskab'!$T251)=1,ISBLANK('Køretøjer og Mandskab'!$V251)=FALSE),1,0),0)</f>
        <v>0</v>
      </c>
      <c r="L250">
        <f>IF(AND(K250=1,ISBLANK('Køretøjer og Mandskab'!$AC251)),1,0)</f>
        <v>0</v>
      </c>
    </row>
    <row r="251" spans="3:12" x14ac:dyDescent="0.25">
      <c r="C251" t="str">
        <f>IFERROR(IF(INDEX(Køretøjsliste,MATCH(0,INDEX(COUNTIF($C$2:C250,Køretøjsliste),),0))=0,"",INDEX(Køretøjsliste,MATCH(0,INDEX(COUNTIF($C$2:C250,Køretøjsliste),),0))),"")</f>
        <v/>
      </c>
      <c r="E251">
        <f>IF(AND(LEN('Køretøjer og Mandskab'!T552)=Betingelser!$D$3,ISNUMBER('Køretøjer og Mandskab'!T552),ISBLANK('Køretøjer og Mandskab'!V552)=FALSE),1,0)</f>
        <v>0</v>
      </c>
      <c r="F251">
        <f>IF(AND(E251=1,ISBLANK('Køretøjer og Mandskab'!AC552)),1,0)</f>
        <v>0</v>
      </c>
      <c r="G251">
        <f>IF(AND(LEN('Køretøjer og Mandskab'!T552)&gt;1,LEN('Køretøjer og Mandskab'!T552)&lt;6,ISTEXT('Køretøjer og Mandskab'!T552),ISBLANK('Køretøjer og Mandskab'!V552)=FALSE),1,0)</f>
        <v>0</v>
      </c>
      <c r="H251">
        <f>IF(AND(G251=1,ISBLANK('Køretøjer og Mandskab'!AC552)),1,0)</f>
        <v>0</v>
      </c>
      <c r="I251">
        <f>IFERROR(IF(AND(SEARCH(Betingelser!$F$3,'Køretøjer og Mandskab'!T252)=1,ISBLANK('Køretøjer og Mandskab'!V252)=FALSE),1,0),0)</f>
        <v>0</v>
      </c>
      <c r="J251">
        <f>IF(AND(I251=1,ISBLANK('Køretøjer og Mandskab'!AC552)),1,0)</f>
        <v>0</v>
      </c>
      <c r="K251">
        <f>IFERROR(IF(AND(SEARCH(Betingelser!$J$3,'Køretøjer og Mandskab'!$T252)=1,ISBLANK('Køretøjer og Mandskab'!$V252)=FALSE),1,0),0)</f>
        <v>0</v>
      </c>
      <c r="L251">
        <f>IF(AND(K251=1,ISBLANK('Køretøjer og Mandskab'!$AC252)),1,0)</f>
        <v>0</v>
      </c>
    </row>
    <row r="252" spans="3:12" x14ac:dyDescent="0.25">
      <c r="C252" t="str">
        <f>IFERROR(IF(INDEX(Køretøjsliste,MATCH(0,INDEX(COUNTIF($C$2:C251,Køretøjsliste),),0))=0,"",INDEX(Køretøjsliste,MATCH(0,INDEX(COUNTIF($C$2:C251,Køretøjsliste),),0))),"")</f>
        <v/>
      </c>
      <c r="E252">
        <f>IF(AND(LEN('Køretøjer og Mandskab'!T553)=Betingelser!$D$3,ISNUMBER('Køretøjer og Mandskab'!T553),ISBLANK('Køretøjer og Mandskab'!V553)=FALSE),1,0)</f>
        <v>0</v>
      </c>
      <c r="F252">
        <f>IF(AND(E252=1,ISBLANK('Køretøjer og Mandskab'!AC553)),1,0)</f>
        <v>0</v>
      </c>
      <c r="G252">
        <f>IF(AND(LEN('Køretøjer og Mandskab'!T553)&gt;1,LEN('Køretøjer og Mandskab'!T553)&lt;6,ISTEXT('Køretøjer og Mandskab'!T553),ISBLANK('Køretøjer og Mandskab'!V553)=FALSE),1,0)</f>
        <v>0</v>
      </c>
      <c r="H252">
        <f>IF(AND(G252=1,ISBLANK('Køretøjer og Mandskab'!AC553)),1,0)</f>
        <v>0</v>
      </c>
      <c r="I252">
        <f>IFERROR(IF(AND(SEARCH(Betingelser!$F$3,'Køretøjer og Mandskab'!T253)=1,ISBLANK('Køretøjer og Mandskab'!V253)=FALSE),1,0),0)</f>
        <v>0</v>
      </c>
      <c r="J252">
        <f>IF(AND(I252=1,ISBLANK('Køretøjer og Mandskab'!AC553)),1,0)</f>
        <v>0</v>
      </c>
      <c r="K252">
        <f>IFERROR(IF(AND(SEARCH(Betingelser!$J$3,'Køretøjer og Mandskab'!$T253)=1,ISBLANK('Køretøjer og Mandskab'!$V253)=FALSE),1,0),0)</f>
        <v>0</v>
      </c>
      <c r="L252">
        <f>IF(AND(K252=1,ISBLANK('Køretøjer og Mandskab'!$AC253)),1,0)</f>
        <v>0</v>
      </c>
    </row>
    <row r="253" spans="3:12" x14ac:dyDescent="0.25">
      <c r="C253" t="str">
        <f>IFERROR(IF(INDEX(Køretøjsliste,MATCH(0,INDEX(COUNTIF($C$2:C252,Køretøjsliste),),0))=0,"",INDEX(Køretøjsliste,MATCH(0,INDEX(COUNTIF($C$2:C252,Køretøjsliste),),0))),"")</f>
        <v/>
      </c>
      <c r="E253">
        <f>IF(AND(LEN('Køretøjer og Mandskab'!T554)=Betingelser!$D$3,ISNUMBER('Køretøjer og Mandskab'!T554),ISBLANK('Køretøjer og Mandskab'!V554)=FALSE),1,0)</f>
        <v>0</v>
      </c>
      <c r="F253">
        <f>IF(AND(E253=1,ISBLANK('Køretøjer og Mandskab'!AC554)),1,0)</f>
        <v>0</v>
      </c>
      <c r="G253">
        <f>IF(AND(LEN('Køretøjer og Mandskab'!T554)&gt;1,LEN('Køretøjer og Mandskab'!T554)&lt;6,ISTEXT('Køretøjer og Mandskab'!T554),ISBLANK('Køretøjer og Mandskab'!V554)=FALSE),1,0)</f>
        <v>0</v>
      </c>
      <c r="H253">
        <f>IF(AND(G253=1,ISBLANK('Køretøjer og Mandskab'!AC554)),1,0)</f>
        <v>0</v>
      </c>
      <c r="I253">
        <f>IFERROR(IF(AND(SEARCH(Betingelser!$F$3,'Køretøjer og Mandskab'!T254)=1,ISBLANK('Køretøjer og Mandskab'!V254)=FALSE),1,0),0)</f>
        <v>0</v>
      </c>
      <c r="J253">
        <f>IF(AND(I253=1,ISBLANK('Køretøjer og Mandskab'!AC554)),1,0)</f>
        <v>0</v>
      </c>
      <c r="K253">
        <f>IFERROR(IF(AND(SEARCH(Betingelser!$J$3,'Køretøjer og Mandskab'!$T254)=1,ISBLANK('Køretøjer og Mandskab'!$V254)=FALSE),1,0),0)</f>
        <v>0</v>
      </c>
      <c r="L253">
        <f>IF(AND(K253=1,ISBLANK('Køretøjer og Mandskab'!$AC254)),1,0)</f>
        <v>0</v>
      </c>
    </row>
    <row r="254" spans="3:12" x14ac:dyDescent="0.25">
      <c r="C254" t="str">
        <f>IFERROR(IF(INDEX(Køretøjsliste,MATCH(0,INDEX(COUNTIF($C$2:C253,Køretøjsliste),),0))=0,"",INDEX(Køretøjsliste,MATCH(0,INDEX(COUNTIF($C$2:C253,Køretøjsliste),),0))),"")</f>
        <v/>
      </c>
      <c r="E254">
        <f>IF(AND(LEN('Køretøjer og Mandskab'!T555)=Betingelser!$D$3,ISNUMBER('Køretøjer og Mandskab'!T555),ISBLANK('Køretøjer og Mandskab'!V555)=FALSE),1,0)</f>
        <v>0</v>
      </c>
      <c r="F254">
        <f>IF(AND(E254=1,ISBLANK('Køretøjer og Mandskab'!AC555)),1,0)</f>
        <v>0</v>
      </c>
      <c r="G254">
        <f>IF(AND(LEN('Køretøjer og Mandskab'!T555)&gt;1,LEN('Køretøjer og Mandskab'!T555)&lt;6,ISTEXT('Køretøjer og Mandskab'!T555),ISBLANK('Køretøjer og Mandskab'!V555)=FALSE),1,0)</f>
        <v>0</v>
      </c>
      <c r="H254">
        <f>IF(AND(G254=1,ISBLANK('Køretøjer og Mandskab'!AC555)),1,0)</f>
        <v>0</v>
      </c>
      <c r="I254">
        <f>IFERROR(IF(AND(SEARCH(Betingelser!$F$3,'Køretøjer og Mandskab'!T255)=1,ISBLANK('Køretøjer og Mandskab'!V255)=FALSE),1,0),0)</f>
        <v>0</v>
      </c>
      <c r="J254">
        <f>IF(AND(I254=1,ISBLANK('Køretøjer og Mandskab'!AC555)),1,0)</f>
        <v>0</v>
      </c>
      <c r="K254">
        <f>IFERROR(IF(AND(SEARCH(Betingelser!$J$3,'Køretøjer og Mandskab'!$T255)=1,ISBLANK('Køretøjer og Mandskab'!$V255)=FALSE),1,0),0)</f>
        <v>0</v>
      </c>
      <c r="L254">
        <f>IF(AND(K254=1,ISBLANK('Køretøjer og Mandskab'!$AC255)),1,0)</f>
        <v>0</v>
      </c>
    </row>
    <row r="255" spans="3:12" x14ac:dyDescent="0.25">
      <c r="C255" t="str">
        <f>IFERROR(IF(INDEX(Køretøjsliste,MATCH(0,INDEX(COUNTIF($C$2:C254,Køretøjsliste),),0))=0,"",INDEX(Køretøjsliste,MATCH(0,INDEX(COUNTIF($C$2:C254,Køretøjsliste),),0))),"")</f>
        <v/>
      </c>
      <c r="E255">
        <f>IF(AND(LEN('Køretøjer og Mandskab'!T556)=Betingelser!$D$3,ISNUMBER('Køretøjer og Mandskab'!T556),ISBLANK('Køretøjer og Mandskab'!V556)=FALSE),1,0)</f>
        <v>0</v>
      </c>
      <c r="F255">
        <f>IF(AND(E255=1,ISBLANK('Køretøjer og Mandskab'!AC556)),1,0)</f>
        <v>0</v>
      </c>
      <c r="G255">
        <f>IF(AND(LEN('Køretøjer og Mandskab'!T556)&gt;1,LEN('Køretøjer og Mandskab'!T556)&lt;6,ISTEXT('Køretøjer og Mandskab'!T556),ISBLANK('Køretøjer og Mandskab'!V556)=FALSE),1,0)</f>
        <v>0</v>
      </c>
      <c r="H255">
        <f>IF(AND(G255=1,ISBLANK('Køretøjer og Mandskab'!AC556)),1,0)</f>
        <v>0</v>
      </c>
      <c r="I255">
        <f>IFERROR(IF(AND(SEARCH(Betingelser!$F$3,'Køretøjer og Mandskab'!T256)=1,ISBLANK('Køretøjer og Mandskab'!V256)=FALSE),1,0),0)</f>
        <v>0</v>
      </c>
      <c r="J255">
        <f>IF(AND(I255=1,ISBLANK('Køretøjer og Mandskab'!AC556)),1,0)</f>
        <v>0</v>
      </c>
      <c r="K255">
        <f>IFERROR(IF(AND(SEARCH(Betingelser!$J$3,'Køretøjer og Mandskab'!$T256)=1,ISBLANK('Køretøjer og Mandskab'!$V256)=FALSE),1,0),0)</f>
        <v>0</v>
      </c>
      <c r="L255">
        <f>IF(AND(K255=1,ISBLANK('Køretøjer og Mandskab'!$AC256)),1,0)</f>
        <v>0</v>
      </c>
    </row>
    <row r="256" spans="3:12" x14ac:dyDescent="0.25">
      <c r="C256" t="str">
        <f>IFERROR(IF(INDEX(Køretøjsliste,MATCH(0,INDEX(COUNTIF($C$2:C255,Køretøjsliste),),0))=0,"",INDEX(Køretøjsliste,MATCH(0,INDEX(COUNTIF($C$2:C255,Køretøjsliste),),0))),"")</f>
        <v/>
      </c>
      <c r="E256">
        <f>IF(AND(LEN('Køretøjer og Mandskab'!T557)=Betingelser!$D$3,ISNUMBER('Køretøjer og Mandskab'!T557),ISBLANK('Køretøjer og Mandskab'!V557)=FALSE),1,0)</f>
        <v>0</v>
      </c>
      <c r="F256">
        <f>IF(AND(E256=1,ISBLANK('Køretøjer og Mandskab'!AC557)),1,0)</f>
        <v>0</v>
      </c>
      <c r="G256">
        <f>IF(AND(LEN('Køretøjer og Mandskab'!T557)&gt;1,LEN('Køretøjer og Mandskab'!T557)&lt;6,ISTEXT('Køretøjer og Mandskab'!T557),ISBLANK('Køretøjer og Mandskab'!V557)=FALSE),1,0)</f>
        <v>0</v>
      </c>
      <c r="H256">
        <f>IF(AND(G256=1,ISBLANK('Køretøjer og Mandskab'!AC557)),1,0)</f>
        <v>0</v>
      </c>
      <c r="I256">
        <f>IFERROR(IF(AND(SEARCH(Betingelser!$F$3,'Køretøjer og Mandskab'!T257)=1,ISBLANK('Køretøjer og Mandskab'!V257)=FALSE),1,0),0)</f>
        <v>0</v>
      </c>
      <c r="J256">
        <f>IF(AND(I256=1,ISBLANK('Køretøjer og Mandskab'!AC557)),1,0)</f>
        <v>0</v>
      </c>
      <c r="K256">
        <f>IFERROR(IF(AND(SEARCH(Betingelser!$J$3,'Køretøjer og Mandskab'!$T257)=1,ISBLANK('Køretøjer og Mandskab'!$V257)=FALSE),1,0),0)</f>
        <v>0</v>
      </c>
      <c r="L256">
        <f>IF(AND(K256=1,ISBLANK('Køretøjer og Mandskab'!$AC257)),1,0)</f>
        <v>0</v>
      </c>
    </row>
    <row r="257" spans="3:12" x14ac:dyDescent="0.25">
      <c r="C257" t="str">
        <f>IFERROR(IF(INDEX(Køretøjsliste,MATCH(0,INDEX(COUNTIF($C$2:C256,Køretøjsliste),),0))=0,"",INDEX(Køretøjsliste,MATCH(0,INDEX(COUNTIF($C$2:C256,Køretøjsliste),),0))),"")</f>
        <v/>
      </c>
      <c r="E257">
        <f>IF(AND(LEN('Køretøjer og Mandskab'!T558)=Betingelser!$D$3,ISNUMBER('Køretøjer og Mandskab'!T558),ISBLANK('Køretøjer og Mandskab'!V558)=FALSE),1,0)</f>
        <v>0</v>
      </c>
      <c r="F257">
        <f>IF(AND(E257=1,ISBLANK('Køretøjer og Mandskab'!AC558)),1,0)</f>
        <v>0</v>
      </c>
      <c r="G257">
        <f>IF(AND(LEN('Køretøjer og Mandskab'!T558)&gt;1,LEN('Køretøjer og Mandskab'!T558)&lt;6,ISTEXT('Køretøjer og Mandskab'!T558),ISBLANK('Køretøjer og Mandskab'!V558)=FALSE),1,0)</f>
        <v>0</v>
      </c>
      <c r="H257">
        <f>IF(AND(G257=1,ISBLANK('Køretøjer og Mandskab'!AC558)),1,0)</f>
        <v>0</v>
      </c>
      <c r="I257">
        <f>IFERROR(IF(AND(SEARCH(Betingelser!$F$3,'Køretøjer og Mandskab'!T258)=1,ISBLANK('Køretøjer og Mandskab'!V258)=FALSE),1,0),0)</f>
        <v>0</v>
      </c>
      <c r="J257">
        <f>IF(AND(I257=1,ISBLANK('Køretøjer og Mandskab'!AC558)),1,0)</f>
        <v>0</v>
      </c>
      <c r="K257">
        <f>IFERROR(IF(AND(SEARCH(Betingelser!$J$3,'Køretøjer og Mandskab'!$T258)=1,ISBLANK('Køretøjer og Mandskab'!$V258)=FALSE),1,0),0)</f>
        <v>0</v>
      </c>
      <c r="L257">
        <f>IF(AND(K257=1,ISBLANK('Køretøjer og Mandskab'!$AC258)),1,0)</f>
        <v>0</v>
      </c>
    </row>
    <row r="258" spans="3:12" x14ac:dyDescent="0.25">
      <c r="C258" t="str">
        <f>IFERROR(IF(INDEX(Køretøjsliste,MATCH(0,INDEX(COUNTIF($C$2:C257,Køretøjsliste),),0))=0,"",INDEX(Køretøjsliste,MATCH(0,INDEX(COUNTIF($C$2:C257,Køretøjsliste),),0))),"")</f>
        <v/>
      </c>
      <c r="E258">
        <f>IF(AND(LEN('Køretøjer og Mandskab'!T559)=Betingelser!$D$3,ISNUMBER('Køretøjer og Mandskab'!T559),ISBLANK('Køretøjer og Mandskab'!V559)=FALSE),1,0)</f>
        <v>0</v>
      </c>
      <c r="F258">
        <f>IF(AND(E258=1,ISBLANK('Køretøjer og Mandskab'!AC559)),1,0)</f>
        <v>0</v>
      </c>
      <c r="G258">
        <f>IF(AND(LEN('Køretøjer og Mandskab'!T559)&gt;1,LEN('Køretøjer og Mandskab'!T559)&lt;6,ISTEXT('Køretøjer og Mandskab'!T559),ISBLANK('Køretøjer og Mandskab'!V559)=FALSE),1,0)</f>
        <v>0</v>
      </c>
      <c r="H258">
        <f>IF(AND(G258=1,ISBLANK('Køretøjer og Mandskab'!AC559)),1,0)</f>
        <v>0</v>
      </c>
      <c r="I258">
        <f>IFERROR(IF(AND(SEARCH(Betingelser!$F$3,'Køretøjer og Mandskab'!T259)=1,ISBLANK('Køretøjer og Mandskab'!V259)=FALSE),1,0),0)</f>
        <v>0</v>
      </c>
      <c r="J258">
        <f>IF(AND(I258=1,ISBLANK('Køretøjer og Mandskab'!AC559)),1,0)</f>
        <v>0</v>
      </c>
      <c r="K258">
        <f>IFERROR(IF(AND(SEARCH(Betingelser!$J$3,'Køretøjer og Mandskab'!$T259)=1,ISBLANK('Køretøjer og Mandskab'!$V259)=FALSE),1,0),0)</f>
        <v>0</v>
      </c>
      <c r="L258">
        <f>IF(AND(K258=1,ISBLANK('Køretøjer og Mandskab'!$AC259)),1,0)</f>
        <v>0</v>
      </c>
    </row>
    <row r="259" spans="3:12" x14ac:dyDescent="0.25">
      <c r="C259" t="str">
        <f>IFERROR(IF(INDEX(Køretøjsliste,MATCH(0,INDEX(COUNTIF($C$2:C258,Køretøjsliste),),0))=0,"",INDEX(Køretøjsliste,MATCH(0,INDEX(COUNTIF($C$2:C258,Køretøjsliste),),0))),"")</f>
        <v/>
      </c>
      <c r="E259">
        <f>IF(AND(LEN('Køretøjer og Mandskab'!T560)=Betingelser!$D$3,ISNUMBER('Køretøjer og Mandskab'!T560),ISBLANK('Køretøjer og Mandskab'!V560)=FALSE),1,0)</f>
        <v>0</v>
      </c>
      <c r="F259">
        <f>IF(AND(E259=1,ISBLANK('Køretøjer og Mandskab'!AC560)),1,0)</f>
        <v>0</v>
      </c>
      <c r="G259">
        <f>IF(AND(LEN('Køretøjer og Mandskab'!T560)&gt;1,LEN('Køretøjer og Mandskab'!T560)&lt;6,ISTEXT('Køretøjer og Mandskab'!T560),ISBLANK('Køretøjer og Mandskab'!V560)=FALSE),1,0)</f>
        <v>0</v>
      </c>
      <c r="H259">
        <f>IF(AND(G259=1,ISBLANK('Køretøjer og Mandskab'!AC560)),1,0)</f>
        <v>0</v>
      </c>
      <c r="I259">
        <f>IFERROR(IF(AND(SEARCH(Betingelser!$F$3,'Køretøjer og Mandskab'!T260)=1,ISBLANK('Køretøjer og Mandskab'!V260)=FALSE),1,0),0)</f>
        <v>0</v>
      </c>
      <c r="J259">
        <f>IF(AND(I259=1,ISBLANK('Køretøjer og Mandskab'!AC560)),1,0)</f>
        <v>0</v>
      </c>
      <c r="K259">
        <f>IFERROR(IF(AND(SEARCH(Betingelser!$J$3,'Køretøjer og Mandskab'!$T260)=1,ISBLANK('Køretøjer og Mandskab'!$V260)=FALSE),1,0),0)</f>
        <v>0</v>
      </c>
      <c r="L259">
        <f>IF(AND(K259=1,ISBLANK('Køretøjer og Mandskab'!$AC260)),1,0)</f>
        <v>0</v>
      </c>
    </row>
    <row r="260" spans="3:12" x14ac:dyDescent="0.25">
      <c r="C260" t="str">
        <f>IFERROR(IF(INDEX(Køretøjsliste,MATCH(0,INDEX(COUNTIF($C$2:C259,Køretøjsliste),),0))=0,"",INDEX(Køretøjsliste,MATCH(0,INDEX(COUNTIF($C$2:C259,Køretøjsliste),),0))),"")</f>
        <v/>
      </c>
      <c r="E260">
        <f>IF(AND(LEN('Køretøjer og Mandskab'!T561)=Betingelser!$D$3,ISNUMBER('Køretøjer og Mandskab'!T561),ISBLANK('Køretøjer og Mandskab'!V561)=FALSE),1,0)</f>
        <v>0</v>
      </c>
      <c r="F260">
        <f>IF(AND(E260=1,ISBLANK('Køretøjer og Mandskab'!AC561)),1,0)</f>
        <v>0</v>
      </c>
      <c r="G260">
        <f>IF(AND(LEN('Køretøjer og Mandskab'!T561)&gt;1,LEN('Køretøjer og Mandskab'!T561)&lt;6,ISTEXT('Køretøjer og Mandskab'!T561),ISBLANK('Køretøjer og Mandskab'!V561)=FALSE),1,0)</f>
        <v>0</v>
      </c>
      <c r="H260">
        <f>IF(AND(G260=1,ISBLANK('Køretøjer og Mandskab'!AC561)),1,0)</f>
        <v>0</v>
      </c>
      <c r="I260">
        <f>IFERROR(IF(AND(SEARCH(Betingelser!$F$3,'Køretøjer og Mandskab'!T261)=1,ISBLANK('Køretøjer og Mandskab'!V261)=FALSE),1,0),0)</f>
        <v>0</v>
      </c>
      <c r="J260">
        <f>IF(AND(I260=1,ISBLANK('Køretøjer og Mandskab'!AC561)),1,0)</f>
        <v>0</v>
      </c>
      <c r="K260">
        <f>IFERROR(IF(AND(SEARCH(Betingelser!$J$3,'Køretøjer og Mandskab'!$T261)=1,ISBLANK('Køretøjer og Mandskab'!$V261)=FALSE),1,0),0)</f>
        <v>0</v>
      </c>
      <c r="L260">
        <f>IF(AND(K260=1,ISBLANK('Køretøjer og Mandskab'!$AC261)),1,0)</f>
        <v>0</v>
      </c>
    </row>
    <row r="261" spans="3:12" x14ac:dyDescent="0.25">
      <c r="C261" t="str">
        <f>IFERROR(IF(INDEX(Køretøjsliste,MATCH(0,INDEX(COUNTIF($C$2:C260,Køretøjsliste),),0))=0,"",INDEX(Køretøjsliste,MATCH(0,INDEX(COUNTIF($C$2:C260,Køretøjsliste),),0))),"")</f>
        <v/>
      </c>
      <c r="E261">
        <f>IF(AND(LEN('Køretøjer og Mandskab'!T562)=Betingelser!$D$3,ISNUMBER('Køretøjer og Mandskab'!T562),ISBLANK('Køretøjer og Mandskab'!V562)=FALSE),1,0)</f>
        <v>0</v>
      </c>
      <c r="F261">
        <f>IF(AND(E261=1,ISBLANK('Køretøjer og Mandskab'!AC562)),1,0)</f>
        <v>0</v>
      </c>
      <c r="G261">
        <f>IF(AND(LEN('Køretøjer og Mandskab'!T562)&gt;1,LEN('Køretøjer og Mandskab'!T562)&lt;6,ISTEXT('Køretøjer og Mandskab'!T562),ISBLANK('Køretøjer og Mandskab'!V562)=FALSE),1,0)</f>
        <v>0</v>
      </c>
      <c r="H261">
        <f>IF(AND(G261=1,ISBLANK('Køretøjer og Mandskab'!AC562)),1,0)</f>
        <v>0</v>
      </c>
      <c r="I261">
        <f>IFERROR(IF(AND(SEARCH(Betingelser!$F$3,'Køretøjer og Mandskab'!T262)=1,ISBLANK('Køretøjer og Mandskab'!V262)=FALSE),1,0),0)</f>
        <v>0</v>
      </c>
      <c r="J261">
        <f>IF(AND(I261=1,ISBLANK('Køretøjer og Mandskab'!AC562)),1,0)</f>
        <v>0</v>
      </c>
      <c r="K261">
        <f>IFERROR(IF(AND(SEARCH(Betingelser!$J$3,'Køretøjer og Mandskab'!$T262)=1,ISBLANK('Køretøjer og Mandskab'!$V262)=FALSE),1,0),0)</f>
        <v>0</v>
      </c>
      <c r="L261">
        <f>IF(AND(K261=1,ISBLANK('Køretøjer og Mandskab'!$AC262)),1,0)</f>
        <v>0</v>
      </c>
    </row>
    <row r="262" spans="3:12" x14ac:dyDescent="0.25">
      <c r="C262" t="str">
        <f>IFERROR(IF(INDEX(Køretøjsliste,MATCH(0,INDEX(COUNTIF($C$2:C261,Køretøjsliste),),0))=0,"",INDEX(Køretøjsliste,MATCH(0,INDEX(COUNTIF($C$2:C261,Køretøjsliste),),0))),"")</f>
        <v/>
      </c>
      <c r="E262">
        <f>IF(AND(LEN('Køretøjer og Mandskab'!T563)=Betingelser!$D$3,ISNUMBER('Køretøjer og Mandskab'!T563),ISBLANK('Køretøjer og Mandskab'!V563)=FALSE),1,0)</f>
        <v>0</v>
      </c>
      <c r="F262">
        <f>IF(AND(E262=1,ISBLANK('Køretøjer og Mandskab'!AC563)),1,0)</f>
        <v>0</v>
      </c>
      <c r="G262">
        <f>IF(AND(LEN('Køretøjer og Mandskab'!T563)&gt;1,LEN('Køretøjer og Mandskab'!T563)&lt;6,ISTEXT('Køretøjer og Mandskab'!T563),ISBLANK('Køretøjer og Mandskab'!V563)=FALSE),1,0)</f>
        <v>0</v>
      </c>
      <c r="H262">
        <f>IF(AND(G262=1,ISBLANK('Køretøjer og Mandskab'!AC563)),1,0)</f>
        <v>0</v>
      </c>
      <c r="I262">
        <f>IFERROR(IF(AND(SEARCH(Betingelser!$F$3,'Køretøjer og Mandskab'!T263)=1,ISBLANK('Køretøjer og Mandskab'!V263)=FALSE),1,0),0)</f>
        <v>0</v>
      </c>
      <c r="J262">
        <f>IF(AND(I262=1,ISBLANK('Køretøjer og Mandskab'!AC563)),1,0)</f>
        <v>0</v>
      </c>
      <c r="K262">
        <f>IFERROR(IF(AND(SEARCH(Betingelser!$J$3,'Køretøjer og Mandskab'!$T263)=1,ISBLANK('Køretøjer og Mandskab'!$V263)=FALSE),1,0),0)</f>
        <v>0</v>
      </c>
      <c r="L262">
        <f>IF(AND(K262=1,ISBLANK('Køretøjer og Mandskab'!$AC263)),1,0)</f>
        <v>0</v>
      </c>
    </row>
    <row r="263" spans="3:12" x14ac:dyDescent="0.25">
      <c r="C263" t="str">
        <f>IFERROR(IF(INDEX(Køretøjsliste,MATCH(0,INDEX(COUNTIF($C$2:C262,Køretøjsliste),),0))=0,"",INDEX(Køretøjsliste,MATCH(0,INDEX(COUNTIF($C$2:C262,Køretøjsliste),),0))),"")</f>
        <v/>
      </c>
      <c r="E263">
        <f>IF(AND(LEN('Køretøjer og Mandskab'!T564)=Betingelser!$D$3,ISNUMBER('Køretøjer og Mandskab'!T564),ISBLANK('Køretøjer og Mandskab'!V564)=FALSE),1,0)</f>
        <v>0</v>
      </c>
      <c r="F263">
        <f>IF(AND(E263=1,ISBLANK('Køretøjer og Mandskab'!AC564)),1,0)</f>
        <v>0</v>
      </c>
      <c r="G263">
        <f>IF(AND(LEN('Køretøjer og Mandskab'!T564)&gt;1,LEN('Køretøjer og Mandskab'!T564)&lt;6,ISTEXT('Køretøjer og Mandskab'!T564),ISBLANK('Køretøjer og Mandskab'!V564)=FALSE),1,0)</f>
        <v>0</v>
      </c>
      <c r="H263">
        <f>IF(AND(G263=1,ISBLANK('Køretøjer og Mandskab'!AC564)),1,0)</f>
        <v>0</v>
      </c>
      <c r="I263">
        <f>IFERROR(IF(AND(SEARCH(Betingelser!$F$3,'Køretøjer og Mandskab'!T264)=1,ISBLANK('Køretøjer og Mandskab'!V264)=FALSE),1,0),0)</f>
        <v>0</v>
      </c>
      <c r="J263">
        <f>IF(AND(I263=1,ISBLANK('Køretøjer og Mandskab'!AC564)),1,0)</f>
        <v>0</v>
      </c>
      <c r="K263">
        <f>IFERROR(IF(AND(SEARCH(Betingelser!$J$3,'Køretøjer og Mandskab'!$T264)=1,ISBLANK('Køretøjer og Mandskab'!$V264)=FALSE),1,0),0)</f>
        <v>0</v>
      </c>
      <c r="L263">
        <f>IF(AND(K263=1,ISBLANK('Køretøjer og Mandskab'!$AC264)),1,0)</f>
        <v>0</v>
      </c>
    </row>
    <row r="264" spans="3:12" x14ac:dyDescent="0.25">
      <c r="C264" t="str">
        <f>IFERROR(IF(INDEX(Køretøjsliste,MATCH(0,INDEX(COUNTIF($C$2:C263,Køretøjsliste),),0))=0,"",INDEX(Køretøjsliste,MATCH(0,INDEX(COUNTIF($C$2:C263,Køretøjsliste),),0))),"")</f>
        <v/>
      </c>
      <c r="E264">
        <f>IF(AND(LEN('Køretøjer og Mandskab'!T565)=Betingelser!$D$3,ISNUMBER('Køretøjer og Mandskab'!T565),ISBLANK('Køretøjer og Mandskab'!V565)=FALSE),1,0)</f>
        <v>0</v>
      </c>
      <c r="F264">
        <f>IF(AND(E264=1,ISBLANK('Køretøjer og Mandskab'!AC565)),1,0)</f>
        <v>0</v>
      </c>
      <c r="G264">
        <f>IF(AND(LEN('Køretøjer og Mandskab'!T565)&gt;1,LEN('Køretøjer og Mandskab'!T565)&lt;6,ISTEXT('Køretøjer og Mandskab'!T565),ISBLANK('Køretøjer og Mandskab'!V565)=FALSE),1,0)</f>
        <v>0</v>
      </c>
      <c r="H264">
        <f>IF(AND(G264=1,ISBLANK('Køretøjer og Mandskab'!AC565)),1,0)</f>
        <v>0</v>
      </c>
      <c r="I264">
        <f>IFERROR(IF(AND(SEARCH(Betingelser!$F$3,'Køretøjer og Mandskab'!T265)=1,ISBLANK('Køretøjer og Mandskab'!V265)=FALSE),1,0),0)</f>
        <v>0</v>
      </c>
      <c r="J264">
        <f>IF(AND(I264=1,ISBLANK('Køretøjer og Mandskab'!AC565)),1,0)</f>
        <v>0</v>
      </c>
      <c r="K264">
        <f>IFERROR(IF(AND(SEARCH(Betingelser!$J$3,'Køretøjer og Mandskab'!$T265)=1,ISBLANK('Køretøjer og Mandskab'!$V265)=FALSE),1,0),0)</f>
        <v>0</v>
      </c>
      <c r="L264">
        <f>IF(AND(K264=1,ISBLANK('Køretøjer og Mandskab'!$AC265)),1,0)</f>
        <v>0</v>
      </c>
    </row>
    <row r="265" spans="3:12" x14ac:dyDescent="0.25">
      <c r="C265" t="str">
        <f>IFERROR(IF(INDEX(Køretøjsliste,MATCH(0,INDEX(COUNTIF($C$2:C264,Køretøjsliste),),0))=0,"",INDEX(Køretøjsliste,MATCH(0,INDEX(COUNTIF($C$2:C264,Køretøjsliste),),0))),"")</f>
        <v/>
      </c>
      <c r="E265">
        <f>IF(AND(LEN('Køretøjer og Mandskab'!T566)=Betingelser!$D$3,ISNUMBER('Køretøjer og Mandskab'!T566),ISBLANK('Køretøjer og Mandskab'!V566)=FALSE),1,0)</f>
        <v>0</v>
      </c>
      <c r="F265">
        <f>IF(AND(E265=1,ISBLANK('Køretøjer og Mandskab'!AC566)),1,0)</f>
        <v>0</v>
      </c>
      <c r="G265">
        <f>IF(AND(LEN('Køretøjer og Mandskab'!T566)&gt;1,LEN('Køretøjer og Mandskab'!T566)&lt;6,ISTEXT('Køretøjer og Mandskab'!T566),ISBLANK('Køretøjer og Mandskab'!V566)=FALSE),1,0)</f>
        <v>0</v>
      </c>
      <c r="H265">
        <f>IF(AND(G265=1,ISBLANK('Køretøjer og Mandskab'!AC566)),1,0)</f>
        <v>0</v>
      </c>
      <c r="I265">
        <f>IFERROR(IF(AND(SEARCH(Betingelser!$F$3,'Køretøjer og Mandskab'!T266)=1,ISBLANK('Køretøjer og Mandskab'!V266)=FALSE),1,0),0)</f>
        <v>0</v>
      </c>
      <c r="J265">
        <f>IF(AND(I265=1,ISBLANK('Køretøjer og Mandskab'!AC566)),1,0)</f>
        <v>0</v>
      </c>
      <c r="K265">
        <f>IFERROR(IF(AND(SEARCH(Betingelser!$J$3,'Køretøjer og Mandskab'!$T266)=1,ISBLANK('Køretøjer og Mandskab'!$V266)=FALSE),1,0),0)</f>
        <v>0</v>
      </c>
      <c r="L265">
        <f>IF(AND(K265=1,ISBLANK('Køretøjer og Mandskab'!$AC266)),1,0)</f>
        <v>0</v>
      </c>
    </row>
    <row r="266" spans="3:12" x14ac:dyDescent="0.25">
      <c r="C266" t="str">
        <f>IFERROR(IF(INDEX(Køretøjsliste,MATCH(0,INDEX(COUNTIF($C$2:C265,Køretøjsliste),),0))=0,"",INDEX(Køretøjsliste,MATCH(0,INDEX(COUNTIF($C$2:C265,Køretøjsliste),),0))),"")</f>
        <v/>
      </c>
      <c r="E266">
        <f>IF(AND(LEN('Køretøjer og Mandskab'!T567)=Betingelser!$D$3,ISNUMBER('Køretøjer og Mandskab'!T567),ISBLANK('Køretøjer og Mandskab'!V567)=FALSE),1,0)</f>
        <v>0</v>
      </c>
      <c r="F266">
        <f>IF(AND(E266=1,ISBLANK('Køretøjer og Mandskab'!AC567)),1,0)</f>
        <v>0</v>
      </c>
      <c r="G266">
        <f>IF(AND(LEN('Køretøjer og Mandskab'!T567)&gt;1,LEN('Køretøjer og Mandskab'!T567)&lt;6,ISTEXT('Køretøjer og Mandskab'!T567),ISBLANK('Køretøjer og Mandskab'!V567)=FALSE),1,0)</f>
        <v>0</v>
      </c>
      <c r="H266">
        <f>IF(AND(G266=1,ISBLANK('Køretøjer og Mandskab'!AC567)),1,0)</f>
        <v>0</v>
      </c>
      <c r="I266">
        <f>IFERROR(IF(AND(SEARCH(Betingelser!$F$3,'Køretøjer og Mandskab'!T267)=1,ISBLANK('Køretøjer og Mandskab'!V267)=FALSE),1,0),0)</f>
        <v>0</v>
      </c>
      <c r="J266">
        <f>IF(AND(I266=1,ISBLANK('Køretøjer og Mandskab'!AC567)),1,0)</f>
        <v>0</v>
      </c>
      <c r="K266">
        <f>IFERROR(IF(AND(SEARCH(Betingelser!$J$3,'Køretøjer og Mandskab'!$T267)=1,ISBLANK('Køretøjer og Mandskab'!$V267)=FALSE),1,0),0)</f>
        <v>0</v>
      </c>
      <c r="L266">
        <f>IF(AND(K266=1,ISBLANK('Køretøjer og Mandskab'!$AC267)),1,0)</f>
        <v>0</v>
      </c>
    </row>
    <row r="267" spans="3:12" x14ac:dyDescent="0.25">
      <c r="C267" t="str">
        <f>IFERROR(IF(INDEX(Køretøjsliste,MATCH(0,INDEX(COUNTIF($C$2:C266,Køretøjsliste),),0))=0,"",INDEX(Køretøjsliste,MATCH(0,INDEX(COUNTIF($C$2:C266,Køretøjsliste),),0))),"")</f>
        <v/>
      </c>
      <c r="E267">
        <f>IF(AND(LEN('Køretøjer og Mandskab'!T568)=Betingelser!$D$3,ISNUMBER('Køretøjer og Mandskab'!T568),ISBLANK('Køretøjer og Mandskab'!V568)=FALSE),1,0)</f>
        <v>0</v>
      </c>
      <c r="F267">
        <f>IF(AND(E267=1,ISBLANK('Køretøjer og Mandskab'!AC568)),1,0)</f>
        <v>0</v>
      </c>
      <c r="G267">
        <f>IF(AND(LEN('Køretøjer og Mandskab'!T568)&gt;1,LEN('Køretøjer og Mandskab'!T568)&lt;6,ISTEXT('Køretøjer og Mandskab'!T568),ISBLANK('Køretøjer og Mandskab'!V568)=FALSE),1,0)</f>
        <v>0</v>
      </c>
      <c r="H267">
        <f>IF(AND(G267=1,ISBLANK('Køretøjer og Mandskab'!AC568)),1,0)</f>
        <v>0</v>
      </c>
      <c r="I267">
        <f>IFERROR(IF(AND(SEARCH(Betingelser!$F$3,'Køretøjer og Mandskab'!T268)=1,ISBLANK('Køretøjer og Mandskab'!V268)=FALSE),1,0),0)</f>
        <v>0</v>
      </c>
      <c r="J267">
        <f>IF(AND(I267=1,ISBLANK('Køretøjer og Mandskab'!AC568)),1,0)</f>
        <v>0</v>
      </c>
      <c r="K267">
        <f>IFERROR(IF(AND(SEARCH(Betingelser!$J$3,'Køretøjer og Mandskab'!$T268)=1,ISBLANK('Køretøjer og Mandskab'!$V268)=FALSE),1,0),0)</f>
        <v>0</v>
      </c>
      <c r="L267">
        <f>IF(AND(K267=1,ISBLANK('Køretøjer og Mandskab'!$AC268)),1,0)</f>
        <v>0</v>
      </c>
    </row>
    <row r="268" spans="3:12" x14ac:dyDescent="0.25">
      <c r="C268" t="str">
        <f>IFERROR(IF(INDEX(Køretøjsliste,MATCH(0,INDEX(COUNTIF($C$2:C267,Køretøjsliste),),0))=0,"",INDEX(Køretøjsliste,MATCH(0,INDEX(COUNTIF($C$2:C267,Køretøjsliste),),0))),"")</f>
        <v/>
      </c>
      <c r="E268">
        <f>IF(AND(LEN('Køretøjer og Mandskab'!T569)=Betingelser!$D$3,ISNUMBER('Køretøjer og Mandskab'!T569),ISBLANK('Køretøjer og Mandskab'!V569)=FALSE),1,0)</f>
        <v>0</v>
      </c>
      <c r="F268">
        <f>IF(AND(E268=1,ISBLANK('Køretøjer og Mandskab'!AC569)),1,0)</f>
        <v>0</v>
      </c>
      <c r="G268">
        <f>IF(AND(LEN('Køretøjer og Mandskab'!T569)&gt;1,LEN('Køretøjer og Mandskab'!T569)&lt;6,ISTEXT('Køretøjer og Mandskab'!T569),ISBLANK('Køretøjer og Mandskab'!V569)=FALSE),1,0)</f>
        <v>0</v>
      </c>
      <c r="H268">
        <f>IF(AND(G268=1,ISBLANK('Køretøjer og Mandskab'!AC569)),1,0)</f>
        <v>0</v>
      </c>
      <c r="I268">
        <f>IFERROR(IF(AND(SEARCH(Betingelser!$F$3,'Køretøjer og Mandskab'!T269)=1,ISBLANK('Køretøjer og Mandskab'!V269)=FALSE),1,0),0)</f>
        <v>0</v>
      </c>
      <c r="J268">
        <f>IF(AND(I268=1,ISBLANK('Køretøjer og Mandskab'!AC569)),1,0)</f>
        <v>0</v>
      </c>
      <c r="K268">
        <f>IFERROR(IF(AND(SEARCH(Betingelser!$J$3,'Køretøjer og Mandskab'!$T269)=1,ISBLANK('Køretøjer og Mandskab'!$V269)=FALSE),1,0),0)</f>
        <v>0</v>
      </c>
      <c r="L268">
        <f>IF(AND(K268=1,ISBLANK('Køretøjer og Mandskab'!$AC269)),1,0)</f>
        <v>0</v>
      </c>
    </row>
    <row r="269" spans="3:12" x14ac:dyDescent="0.25">
      <c r="C269" t="str">
        <f>IFERROR(IF(INDEX(Køretøjsliste,MATCH(0,INDEX(COUNTIF($C$2:C268,Køretøjsliste),),0))=0,"",INDEX(Køretøjsliste,MATCH(0,INDEX(COUNTIF($C$2:C268,Køretøjsliste),),0))),"")</f>
        <v/>
      </c>
      <c r="E269">
        <f>IF(AND(LEN('Køretøjer og Mandskab'!T570)=Betingelser!$D$3,ISNUMBER('Køretøjer og Mandskab'!T570),ISBLANK('Køretøjer og Mandskab'!V570)=FALSE),1,0)</f>
        <v>0</v>
      </c>
      <c r="F269">
        <f>IF(AND(E269=1,ISBLANK('Køretøjer og Mandskab'!AC570)),1,0)</f>
        <v>0</v>
      </c>
      <c r="G269">
        <f>IF(AND(LEN('Køretøjer og Mandskab'!T570)&gt;1,LEN('Køretøjer og Mandskab'!T570)&lt;6,ISTEXT('Køretøjer og Mandskab'!T570),ISBLANK('Køretøjer og Mandskab'!V570)=FALSE),1,0)</f>
        <v>0</v>
      </c>
      <c r="H269">
        <f>IF(AND(G269=1,ISBLANK('Køretøjer og Mandskab'!AC570)),1,0)</f>
        <v>0</v>
      </c>
      <c r="I269">
        <f>IFERROR(IF(AND(SEARCH(Betingelser!$F$3,'Køretøjer og Mandskab'!T270)=1,ISBLANK('Køretøjer og Mandskab'!V270)=FALSE),1,0),0)</f>
        <v>0</v>
      </c>
      <c r="J269">
        <f>IF(AND(I269=1,ISBLANK('Køretøjer og Mandskab'!AC570)),1,0)</f>
        <v>0</v>
      </c>
      <c r="K269">
        <f>IFERROR(IF(AND(SEARCH(Betingelser!$J$3,'Køretøjer og Mandskab'!$T270)=1,ISBLANK('Køretøjer og Mandskab'!$V270)=FALSE),1,0),0)</f>
        <v>0</v>
      </c>
      <c r="L269">
        <f>IF(AND(K269=1,ISBLANK('Køretøjer og Mandskab'!$AC270)),1,0)</f>
        <v>0</v>
      </c>
    </row>
    <row r="270" spans="3:12" x14ac:dyDescent="0.25">
      <c r="C270" t="str">
        <f>IFERROR(IF(INDEX(Køretøjsliste,MATCH(0,INDEX(COUNTIF($C$2:C269,Køretøjsliste),),0))=0,"",INDEX(Køretøjsliste,MATCH(0,INDEX(COUNTIF($C$2:C269,Køretøjsliste),),0))),"")</f>
        <v/>
      </c>
      <c r="E270">
        <f>IF(AND(LEN('Køretøjer og Mandskab'!T571)=Betingelser!$D$3,ISNUMBER('Køretøjer og Mandskab'!T571),ISBLANK('Køretøjer og Mandskab'!V571)=FALSE),1,0)</f>
        <v>0</v>
      </c>
      <c r="F270">
        <f>IF(AND(E270=1,ISBLANK('Køretøjer og Mandskab'!AC571)),1,0)</f>
        <v>0</v>
      </c>
      <c r="G270">
        <f>IF(AND(LEN('Køretøjer og Mandskab'!T571)&gt;1,LEN('Køretøjer og Mandskab'!T571)&lt;6,ISTEXT('Køretøjer og Mandskab'!T571),ISBLANK('Køretøjer og Mandskab'!V571)=FALSE),1,0)</f>
        <v>0</v>
      </c>
      <c r="H270">
        <f>IF(AND(G270=1,ISBLANK('Køretøjer og Mandskab'!AC571)),1,0)</f>
        <v>0</v>
      </c>
      <c r="I270">
        <f>IFERROR(IF(AND(SEARCH(Betingelser!$F$3,'Køretøjer og Mandskab'!T271)=1,ISBLANK('Køretøjer og Mandskab'!V271)=FALSE),1,0),0)</f>
        <v>0</v>
      </c>
      <c r="J270">
        <f>IF(AND(I270=1,ISBLANK('Køretøjer og Mandskab'!AC571)),1,0)</f>
        <v>0</v>
      </c>
      <c r="K270">
        <f>IFERROR(IF(AND(SEARCH(Betingelser!$J$3,'Køretøjer og Mandskab'!$T271)=1,ISBLANK('Køretøjer og Mandskab'!$V271)=FALSE),1,0),0)</f>
        <v>0</v>
      </c>
      <c r="L270">
        <f>IF(AND(K270=1,ISBLANK('Køretøjer og Mandskab'!$AC271)),1,0)</f>
        <v>0</v>
      </c>
    </row>
    <row r="271" spans="3:12" x14ac:dyDescent="0.25">
      <c r="C271" t="str">
        <f>IFERROR(IF(INDEX(Køretøjsliste,MATCH(0,INDEX(COUNTIF($C$2:C270,Køretøjsliste),),0))=0,"",INDEX(Køretøjsliste,MATCH(0,INDEX(COUNTIF($C$2:C270,Køretøjsliste),),0))),"")</f>
        <v/>
      </c>
      <c r="E271">
        <f>IF(AND(LEN('Køretøjer og Mandskab'!T572)=Betingelser!$D$3,ISNUMBER('Køretøjer og Mandskab'!T572),ISBLANK('Køretøjer og Mandskab'!V572)=FALSE),1,0)</f>
        <v>0</v>
      </c>
      <c r="F271">
        <f>IF(AND(E271=1,ISBLANK('Køretøjer og Mandskab'!AC572)),1,0)</f>
        <v>0</v>
      </c>
      <c r="G271">
        <f>IF(AND(LEN('Køretøjer og Mandskab'!T572)&gt;1,LEN('Køretøjer og Mandskab'!T572)&lt;6,ISTEXT('Køretøjer og Mandskab'!T572),ISBLANK('Køretøjer og Mandskab'!V572)=FALSE),1,0)</f>
        <v>0</v>
      </c>
      <c r="H271">
        <f>IF(AND(G271=1,ISBLANK('Køretøjer og Mandskab'!AC572)),1,0)</f>
        <v>0</v>
      </c>
      <c r="I271">
        <f>IFERROR(IF(AND(SEARCH(Betingelser!$F$3,'Køretøjer og Mandskab'!T272)=1,ISBLANK('Køretøjer og Mandskab'!V272)=FALSE),1,0),0)</f>
        <v>0</v>
      </c>
      <c r="J271">
        <f>IF(AND(I271=1,ISBLANK('Køretøjer og Mandskab'!AC572)),1,0)</f>
        <v>0</v>
      </c>
      <c r="K271">
        <f>IFERROR(IF(AND(SEARCH(Betingelser!$J$3,'Køretøjer og Mandskab'!$T272)=1,ISBLANK('Køretøjer og Mandskab'!$V272)=FALSE),1,0),0)</f>
        <v>0</v>
      </c>
      <c r="L271">
        <f>IF(AND(K271=1,ISBLANK('Køretøjer og Mandskab'!$AC272)),1,0)</f>
        <v>0</v>
      </c>
    </row>
    <row r="272" spans="3:12" x14ac:dyDescent="0.25">
      <c r="C272" t="str">
        <f>IFERROR(IF(INDEX(Køretøjsliste,MATCH(0,INDEX(COUNTIF($C$2:C271,Køretøjsliste),),0))=0,"",INDEX(Køretøjsliste,MATCH(0,INDEX(COUNTIF($C$2:C271,Køretøjsliste),),0))),"")</f>
        <v/>
      </c>
      <c r="E272">
        <f>IF(AND(LEN('Køretøjer og Mandskab'!T573)=Betingelser!$D$3,ISNUMBER('Køretøjer og Mandskab'!T573),ISBLANK('Køretøjer og Mandskab'!V573)=FALSE),1,0)</f>
        <v>0</v>
      </c>
      <c r="F272">
        <f>IF(AND(E272=1,ISBLANK('Køretøjer og Mandskab'!AC573)),1,0)</f>
        <v>0</v>
      </c>
      <c r="G272">
        <f>IF(AND(LEN('Køretøjer og Mandskab'!T573)&gt;1,LEN('Køretøjer og Mandskab'!T573)&lt;6,ISTEXT('Køretøjer og Mandskab'!T573),ISBLANK('Køretøjer og Mandskab'!V573)=FALSE),1,0)</f>
        <v>0</v>
      </c>
      <c r="H272">
        <f>IF(AND(G272=1,ISBLANK('Køretøjer og Mandskab'!AC573)),1,0)</f>
        <v>0</v>
      </c>
      <c r="I272">
        <f>IFERROR(IF(AND(SEARCH(Betingelser!$F$3,'Køretøjer og Mandskab'!T273)=1,ISBLANK('Køretøjer og Mandskab'!V273)=FALSE),1,0),0)</f>
        <v>0</v>
      </c>
      <c r="J272">
        <f>IF(AND(I272=1,ISBLANK('Køretøjer og Mandskab'!AC573)),1,0)</f>
        <v>0</v>
      </c>
      <c r="K272">
        <f>IFERROR(IF(AND(SEARCH(Betingelser!$J$3,'Køretøjer og Mandskab'!$T273)=1,ISBLANK('Køretøjer og Mandskab'!$V273)=FALSE),1,0),0)</f>
        <v>0</v>
      </c>
      <c r="L272">
        <f>IF(AND(K272=1,ISBLANK('Køretøjer og Mandskab'!$AC273)),1,0)</f>
        <v>0</v>
      </c>
    </row>
    <row r="273" spans="3:12" x14ac:dyDescent="0.25">
      <c r="C273" t="str">
        <f>IFERROR(IF(INDEX(Køretøjsliste,MATCH(0,INDEX(COUNTIF($C$2:C272,Køretøjsliste),),0))=0,"",INDEX(Køretøjsliste,MATCH(0,INDEX(COUNTIF($C$2:C272,Køretøjsliste),),0))),"")</f>
        <v/>
      </c>
      <c r="E273">
        <f>IF(AND(LEN('Køretøjer og Mandskab'!T574)=Betingelser!$D$3,ISNUMBER('Køretøjer og Mandskab'!T574),ISBLANK('Køretøjer og Mandskab'!V574)=FALSE),1,0)</f>
        <v>0</v>
      </c>
      <c r="F273">
        <f>IF(AND(E273=1,ISBLANK('Køretøjer og Mandskab'!AC574)),1,0)</f>
        <v>0</v>
      </c>
      <c r="G273">
        <f>IF(AND(LEN('Køretøjer og Mandskab'!T574)&gt;1,LEN('Køretøjer og Mandskab'!T574)&lt;6,ISTEXT('Køretøjer og Mandskab'!T574),ISBLANK('Køretøjer og Mandskab'!V574)=FALSE),1,0)</f>
        <v>0</v>
      </c>
      <c r="H273">
        <f>IF(AND(G273=1,ISBLANK('Køretøjer og Mandskab'!AC574)),1,0)</f>
        <v>0</v>
      </c>
      <c r="I273">
        <f>IFERROR(IF(AND(SEARCH(Betingelser!$F$3,'Køretøjer og Mandskab'!T274)=1,ISBLANK('Køretøjer og Mandskab'!V274)=FALSE),1,0),0)</f>
        <v>0</v>
      </c>
      <c r="J273">
        <f>IF(AND(I273=1,ISBLANK('Køretøjer og Mandskab'!AC574)),1,0)</f>
        <v>0</v>
      </c>
      <c r="K273">
        <f>IFERROR(IF(AND(SEARCH(Betingelser!$J$3,'Køretøjer og Mandskab'!$T274)=1,ISBLANK('Køretøjer og Mandskab'!$V274)=FALSE),1,0),0)</f>
        <v>0</v>
      </c>
      <c r="L273">
        <f>IF(AND(K273=1,ISBLANK('Køretøjer og Mandskab'!$AC274)),1,0)</f>
        <v>0</v>
      </c>
    </row>
    <row r="274" spans="3:12" x14ac:dyDescent="0.25">
      <c r="C274" t="str">
        <f>IFERROR(IF(INDEX(Køretøjsliste,MATCH(0,INDEX(COUNTIF($C$2:C273,Køretøjsliste),),0))=0,"",INDEX(Køretøjsliste,MATCH(0,INDEX(COUNTIF($C$2:C273,Køretøjsliste),),0))),"")</f>
        <v/>
      </c>
      <c r="E274">
        <f>IF(AND(LEN('Køretøjer og Mandskab'!T575)=Betingelser!$D$3,ISNUMBER('Køretøjer og Mandskab'!T575),ISBLANK('Køretøjer og Mandskab'!V575)=FALSE),1,0)</f>
        <v>0</v>
      </c>
      <c r="F274">
        <f>IF(AND(E274=1,ISBLANK('Køretøjer og Mandskab'!AC575)),1,0)</f>
        <v>0</v>
      </c>
      <c r="G274">
        <f>IF(AND(LEN('Køretøjer og Mandskab'!T575)&gt;1,LEN('Køretøjer og Mandskab'!T575)&lt;6,ISTEXT('Køretøjer og Mandskab'!T575),ISBLANK('Køretøjer og Mandskab'!V575)=FALSE),1,0)</f>
        <v>0</v>
      </c>
      <c r="H274">
        <f>IF(AND(G274=1,ISBLANK('Køretøjer og Mandskab'!AC575)),1,0)</f>
        <v>0</v>
      </c>
      <c r="I274">
        <f>IFERROR(IF(AND(SEARCH(Betingelser!$F$3,'Køretøjer og Mandskab'!T275)=1,ISBLANK('Køretøjer og Mandskab'!V275)=FALSE),1,0),0)</f>
        <v>0</v>
      </c>
      <c r="J274">
        <f>IF(AND(I274=1,ISBLANK('Køretøjer og Mandskab'!AC575)),1,0)</f>
        <v>0</v>
      </c>
      <c r="K274">
        <f>IFERROR(IF(AND(SEARCH(Betingelser!$J$3,'Køretøjer og Mandskab'!$T275)=1,ISBLANK('Køretøjer og Mandskab'!$V275)=FALSE),1,0),0)</f>
        <v>0</v>
      </c>
      <c r="L274">
        <f>IF(AND(K274=1,ISBLANK('Køretøjer og Mandskab'!$AC275)),1,0)</f>
        <v>0</v>
      </c>
    </row>
    <row r="275" spans="3:12" x14ac:dyDescent="0.25">
      <c r="C275" t="str">
        <f>IFERROR(IF(INDEX(Køretøjsliste,MATCH(0,INDEX(COUNTIF($C$2:C274,Køretøjsliste),),0))=0,"",INDEX(Køretøjsliste,MATCH(0,INDEX(COUNTIF($C$2:C274,Køretøjsliste),),0))),"")</f>
        <v/>
      </c>
      <c r="E275">
        <f>IF(AND(LEN('Køretøjer og Mandskab'!T576)=Betingelser!$D$3,ISNUMBER('Køretøjer og Mandskab'!T576),ISBLANK('Køretøjer og Mandskab'!V576)=FALSE),1,0)</f>
        <v>0</v>
      </c>
      <c r="F275">
        <f>IF(AND(E275=1,ISBLANK('Køretøjer og Mandskab'!AC576)),1,0)</f>
        <v>0</v>
      </c>
      <c r="G275">
        <f>IF(AND(LEN('Køretøjer og Mandskab'!T576)&gt;1,LEN('Køretøjer og Mandskab'!T576)&lt;6,ISTEXT('Køretøjer og Mandskab'!T576),ISBLANK('Køretøjer og Mandskab'!V576)=FALSE),1,0)</f>
        <v>0</v>
      </c>
      <c r="H275">
        <f>IF(AND(G275=1,ISBLANK('Køretøjer og Mandskab'!AC576)),1,0)</f>
        <v>0</v>
      </c>
      <c r="I275">
        <f>IFERROR(IF(AND(SEARCH(Betingelser!$F$3,'Køretøjer og Mandskab'!T276)=1,ISBLANK('Køretøjer og Mandskab'!V276)=FALSE),1,0),0)</f>
        <v>0</v>
      </c>
      <c r="J275">
        <f>IF(AND(I275=1,ISBLANK('Køretøjer og Mandskab'!AC576)),1,0)</f>
        <v>0</v>
      </c>
      <c r="K275">
        <f>IFERROR(IF(AND(SEARCH(Betingelser!$J$3,'Køretøjer og Mandskab'!$T276)=1,ISBLANK('Køretøjer og Mandskab'!$V276)=FALSE),1,0),0)</f>
        <v>0</v>
      </c>
      <c r="L275">
        <f>IF(AND(K275=1,ISBLANK('Køretøjer og Mandskab'!$AC276)),1,0)</f>
        <v>0</v>
      </c>
    </row>
    <row r="276" spans="3:12" x14ac:dyDescent="0.25">
      <c r="C276" t="str">
        <f>IFERROR(IF(INDEX(Køretøjsliste,MATCH(0,INDEX(COUNTIF($C$2:C275,Køretøjsliste),),0))=0,"",INDEX(Køretøjsliste,MATCH(0,INDEX(COUNTIF($C$2:C275,Køretøjsliste),),0))),"")</f>
        <v/>
      </c>
      <c r="E276">
        <f>IF(AND(LEN('Køretøjer og Mandskab'!T577)=Betingelser!$D$3,ISNUMBER('Køretøjer og Mandskab'!T577),ISBLANK('Køretøjer og Mandskab'!V577)=FALSE),1,0)</f>
        <v>0</v>
      </c>
      <c r="F276">
        <f>IF(AND(E276=1,ISBLANK('Køretøjer og Mandskab'!AC577)),1,0)</f>
        <v>0</v>
      </c>
      <c r="G276">
        <f>IF(AND(LEN('Køretøjer og Mandskab'!T577)&gt;1,LEN('Køretøjer og Mandskab'!T577)&lt;6,ISTEXT('Køretøjer og Mandskab'!T577),ISBLANK('Køretøjer og Mandskab'!V577)=FALSE),1,0)</f>
        <v>0</v>
      </c>
      <c r="H276">
        <f>IF(AND(G276=1,ISBLANK('Køretøjer og Mandskab'!AC577)),1,0)</f>
        <v>0</v>
      </c>
      <c r="I276">
        <f>IFERROR(IF(AND(SEARCH(Betingelser!$F$3,'Køretøjer og Mandskab'!T277)=1,ISBLANK('Køretøjer og Mandskab'!V277)=FALSE),1,0),0)</f>
        <v>0</v>
      </c>
      <c r="J276">
        <f>IF(AND(I276=1,ISBLANK('Køretøjer og Mandskab'!AC577)),1,0)</f>
        <v>0</v>
      </c>
      <c r="K276">
        <f>IFERROR(IF(AND(SEARCH(Betingelser!$J$3,'Køretøjer og Mandskab'!$T277)=1,ISBLANK('Køretøjer og Mandskab'!$V277)=FALSE),1,0),0)</f>
        <v>0</v>
      </c>
      <c r="L276">
        <f>IF(AND(K276=1,ISBLANK('Køretøjer og Mandskab'!$AC277)),1,0)</f>
        <v>0</v>
      </c>
    </row>
    <row r="277" spans="3:12" x14ac:dyDescent="0.25">
      <c r="C277" t="str">
        <f>IFERROR(IF(INDEX(Køretøjsliste,MATCH(0,INDEX(COUNTIF($C$2:C276,Køretøjsliste),),0))=0,"",INDEX(Køretøjsliste,MATCH(0,INDEX(COUNTIF($C$2:C276,Køretøjsliste),),0))),"")</f>
        <v/>
      </c>
      <c r="E277">
        <f>IF(AND(LEN('Køretøjer og Mandskab'!T578)=Betingelser!$D$3,ISNUMBER('Køretøjer og Mandskab'!T578),ISBLANK('Køretøjer og Mandskab'!V578)=FALSE),1,0)</f>
        <v>0</v>
      </c>
      <c r="F277">
        <f>IF(AND(E277=1,ISBLANK('Køretøjer og Mandskab'!AC578)),1,0)</f>
        <v>0</v>
      </c>
      <c r="G277">
        <f>IF(AND(LEN('Køretøjer og Mandskab'!T578)&gt;1,LEN('Køretøjer og Mandskab'!T578)&lt;6,ISTEXT('Køretøjer og Mandskab'!T578),ISBLANK('Køretøjer og Mandskab'!V578)=FALSE),1,0)</f>
        <v>0</v>
      </c>
      <c r="H277">
        <f>IF(AND(G277=1,ISBLANK('Køretøjer og Mandskab'!AC578)),1,0)</f>
        <v>0</v>
      </c>
      <c r="I277">
        <f>IFERROR(IF(AND(SEARCH(Betingelser!$F$3,'Køretøjer og Mandskab'!T278)=1,ISBLANK('Køretøjer og Mandskab'!V278)=FALSE),1,0),0)</f>
        <v>0</v>
      </c>
      <c r="J277">
        <f>IF(AND(I277=1,ISBLANK('Køretøjer og Mandskab'!AC578)),1,0)</f>
        <v>0</v>
      </c>
      <c r="K277">
        <f>IFERROR(IF(AND(SEARCH(Betingelser!$J$3,'Køretøjer og Mandskab'!$T278)=1,ISBLANK('Køretøjer og Mandskab'!$V278)=FALSE),1,0),0)</f>
        <v>0</v>
      </c>
      <c r="L277">
        <f>IF(AND(K277=1,ISBLANK('Køretøjer og Mandskab'!$AC278)),1,0)</f>
        <v>0</v>
      </c>
    </row>
    <row r="278" spans="3:12" x14ac:dyDescent="0.25">
      <c r="C278" t="str">
        <f>IFERROR(IF(INDEX(Køretøjsliste,MATCH(0,INDEX(COUNTIF($C$2:C277,Køretøjsliste),),0))=0,"",INDEX(Køretøjsliste,MATCH(0,INDEX(COUNTIF($C$2:C277,Køretøjsliste),),0))),"")</f>
        <v/>
      </c>
      <c r="E278">
        <f>IF(AND(LEN('Køretøjer og Mandskab'!T579)=Betingelser!$D$3,ISNUMBER('Køretøjer og Mandskab'!T579),ISBLANK('Køretøjer og Mandskab'!V579)=FALSE),1,0)</f>
        <v>0</v>
      </c>
      <c r="F278">
        <f>IF(AND(E278=1,ISBLANK('Køretøjer og Mandskab'!AC579)),1,0)</f>
        <v>0</v>
      </c>
      <c r="G278">
        <f>IF(AND(LEN('Køretøjer og Mandskab'!T579)&gt;1,LEN('Køretøjer og Mandskab'!T579)&lt;6,ISTEXT('Køretøjer og Mandskab'!T579),ISBLANK('Køretøjer og Mandskab'!V579)=FALSE),1,0)</f>
        <v>0</v>
      </c>
      <c r="H278">
        <f>IF(AND(G278=1,ISBLANK('Køretøjer og Mandskab'!AC579)),1,0)</f>
        <v>0</v>
      </c>
      <c r="I278">
        <f>IFERROR(IF(AND(SEARCH(Betingelser!$F$3,'Køretøjer og Mandskab'!T279)=1,ISBLANK('Køretøjer og Mandskab'!V279)=FALSE),1,0),0)</f>
        <v>0</v>
      </c>
      <c r="J278">
        <f>IF(AND(I278=1,ISBLANK('Køretøjer og Mandskab'!AC579)),1,0)</f>
        <v>0</v>
      </c>
      <c r="K278">
        <f>IFERROR(IF(AND(SEARCH(Betingelser!$J$3,'Køretøjer og Mandskab'!$T279)=1,ISBLANK('Køretøjer og Mandskab'!$V279)=FALSE),1,0),0)</f>
        <v>0</v>
      </c>
      <c r="L278">
        <f>IF(AND(K278=1,ISBLANK('Køretøjer og Mandskab'!$AC279)),1,0)</f>
        <v>0</v>
      </c>
    </row>
    <row r="279" spans="3:12" x14ac:dyDescent="0.25">
      <c r="C279" t="str">
        <f>IFERROR(IF(INDEX(Køretøjsliste,MATCH(0,INDEX(COUNTIF($C$2:C278,Køretøjsliste),),0))=0,"",INDEX(Køretøjsliste,MATCH(0,INDEX(COUNTIF($C$2:C278,Køretøjsliste),),0))),"")</f>
        <v/>
      </c>
      <c r="E279">
        <f>IF(AND(LEN('Køretøjer og Mandskab'!T580)=Betingelser!$D$3,ISNUMBER('Køretøjer og Mandskab'!T580),ISBLANK('Køretøjer og Mandskab'!V580)=FALSE),1,0)</f>
        <v>0</v>
      </c>
      <c r="F279">
        <f>IF(AND(E279=1,ISBLANK('Køretøjer og Mandskab'!AC580)),1,0)</f>
        <v>0</v>
      </c>
      <c r="G279">
        <f>IF(AND(LEN('Køretøjer og Mandskab'!T580)&gt;1,LEN('Køretøjer og Mandskab'!T580)&lt;6,ISTEXT('Køretøjer og Mandskab'!T580),ISBLANK('Køretøjer og Mandskab'!V580)=FALSE),1,0)</f>
        <v>0</v>
      </c>
      <c r="H279">
        <f>IF(AND(G279=1,ISBLANK('Køretøjer og Mandskab'!AC580)),1,0)</f>
        <v>0</v>
      </c>
      <c r="I279">
        <f>IFERROR(IF(AND(SEARCH(Betingelser!$F$3,'Køretøjer og Mandskab'!T280)=1,ISBLANK('Køretøjer og Mandskab'!V280)=FALSE),1,0),0)</f>
        <v>0</v>
      </c>
      <c r="J279">
        <f>IF(AND(I279=1,ISBLANK('Køretøjer og Mandskab'!AC580)),1,0)</f>
        <v>0</v>
      </c>
      <c r="K279">
        <f>IFERROR(IF(AND(SEARCH(Betingelser!$J$3,'Køretøjer og Mandskab'!$T280)=1,ISBLANK('Køretøjer og Mandskab'!$V280)=FALSE),1,0),0)</f>
        <v>0</v>
      </c>
      <c r="L279">
        <f>IF(AND(K279=1,ISBLANK('Køretøjer og Mandskab'!$AC280)),1,0)</f>
        <v>0</v>
      </c>
    </row>
    <row r="280" spans="3:12" x14ac:dyDescent="0.25">
      <c r="C280" t="str">
        <f>IFERROR(IF(INDEX(Køretøjsliste,MATCH(0,INDEX(COUNTIF($C$2:C279,Køretøjsliste),),0))=0,"",INDEX(Køretøjsliste,MATCH(0,INDEX(COUNTIF($C$2:C279,Køretøjsliste),),0))),"")</f>
        <v/>
      </c>
      <c r="E280">
        <f>IF(AND(LEN('Køretøjer og Mandskab'!T581)=Betingelser!$D$3,ISNUMBER('Køretøjer og Mandskab'!T581),ISBLANK('Køretøjer og Mandskab'!V581)=FALSE),1,0)</f>
        <v>0</v>
      </c>
      <c r="F280">
        <f>IF(AND(E280=1,ISBLANK('Køretøjer og Mandskab'!AC581)),1,0)</f>
        <v>0</v>
      </c>
      <c r="G280">
        <f>IF(AND(LEN('Køretøjer og Mandskab'!T581)&gt;1,LEN('Køretøjer og Mandskab'!T581)&lt;6,ISTEXT('Køretøjer og Mandskab'!T581),ISBLANK('Køretøjer og Mandskab'!V581)=FALSE),1,0)</f>
        <v>0</v>
      </c>
      <c r="H280">
        <f>IF(AND(G280=1,ISBLANK('Køretøjer og Mandskab'!AC581)),1,0)</f>
        <v>0</v>
      </c>
      <c r="I280">
        <f>IFERROR(IF(AND(SEARCH(Betingelser!$F$3,'Køretøjer og Mandskab'!T281)=1,ISBLANK('Køretøjer og Mandskab'!V281)=FALSE),1,0),0)</f>
        <v>0</v>
      </c>
      <c r="J280">
        <f>IF(AND(I280=1,ISBLANK('Køretøjer og Mandskab'!AC581)),1,0)</f>
        <v>0</v>
      </c>
      <c r="K280">
        <f>IFERROR(IF(AND(SEARCH(Betingelser!$J$3,'Køretøjer og Mandskab'!$T281)=1,ISBLANK('Køretøjer og Mandskab'!$V281)=FALSE),1,0),0)</f>
        <v>0</v>
      </c>
      <c r="L280">
        <f>IF(AND(K280=1,ISBLANK('Køretøjer og Mandskab'!$AC281)),1,0)</f>
        <v>0</v>
      </c>
    </row>
    <row r="281" spans="3:12" x14ac:dyDescent="0.25">
      <c r="C281" t="str">
        <f>IFERROR(IF(INDEX(Køretøjsliste,MATCH(0,INDEX(COUNTIF($C$2:C280,Køretøjsliste),),0))=0,"",INDEX(Køretøjsliste,MATCH(0,INDEX(COUNTIF($C$2:C280,Køretøjsliste),),0))),"")</f>
        <v/>
      </c>
      <c r="E281">
        <f>IF(AND(LEN('Køretøjer og Mandskab'!T582)=Betingelser!$D$3,ISNUMBER('Køretøjer og Mandskab'!T582),ISBLANK('Køretøjer og Mandskab'!V582)=FALSE),1,0)</f>
        <v>0</v>
      </c>
      <c r="F281">
        <f>IF(AND(E281=1,ISBLANK('Køretøjer og Mandskab'!AC582)),1,0)</f>
        <v>0</v>
      </c>
      <c r="G281">
        <f>IF(AND(LEN('Køretøjer og Mandskab'!T582)&gt;1,LEN('Køretøjer og Mandskab'!T582)&lt;6,ISTEXT('Køretøjer og Mandskab'!T582),ISBLANK('Køretøjer og Mandskab'!V582)=FALSE),1,0)</f>
        <v>0</v>
      </c>
      <c r="H281">
        <f>IF(AND(G281=1,ISBLANK('Køretøjer og Mandskab'!AC582)),1,0)</f>
        <v>0</v>
      </c>
      <c r="I281">
        <f>IFERROR(IF(AND(SEARCH(Betingelser!$F$3,'Køretøjer og Mandskab'!T282)=1,ISBLANK('Køretøjer og Mandskab'!V282)=FALSE),1,0),0)</f>
        <v>0</v>
      </c>
      <c r="J281">
        <f>IF(AND(I281=1,ISBLANK('Køretøjer og Mandskab'!AC582)),1,0)</f>
        <v>0</v>
      </c>
      <c r="K281">
        <f>IFERROR(IF(AND(SEARCH(Betingelser!$J$3,'Køretøjer og Mandskab'!$T282)=1,ISBLANK('Køretøjer og Mandskab'!$V282)=FALSE),1,0),0)</f>
        <v>0</v>
      </c>
      <c r="L281">
        <f>IF(AND(K281=1,ISBLANK('Køretøjer og Mandskab'!$AC282)),1,0)</f>
        <v>0</v>
      </c>
    </row>
    <row r="282" spans="3:12" x14ac:dyDescent="0.25">
      <c r="C282" t="str">
        <f>IFERROR(IF(INDEX(Køretøjsliste,MATCH(0,INDEX(COUNTIF($C$2:C281,Køretøjsliste),),0))=0,"",INDEX(Køretøjsliste,MATCH(0,INDEX(COUNTIF($C$2:C281,Køretøjsliste),),0))),"")</f>
        <v/>
      </c>
      <c r="E282">
        <f>IF(AND(LEN('Køretøjer og Mandskab'!T583)=Betingelser!$D$3,ISNUMBER('Køretøjer og Mandskab'!T583),ISBLANK('Køretøjer og Mandskab'!V583)=FALSE),1,0)</f>
        <v>0</v>
      </c>
      <c r="F282">
        <f>IF(AND(E282=1,ISBLANK('Køretøjer og Mandskab'!AC583)),1,0)</f>
        <v>0</v>
      </c>
      <c r="G282">
        <f>IF(AND(LEN('Køretøjer og Mandskab'!T583)&gt;1,LEN('Køretøjer og Mandskab'!T583)&lt;6,ISTEXT('Køretøjer og Mandskab'!T583),ISBLANK('Køretøjer og Mandskab'!V583)=FALSE),1,0)</f>
        <v>0</v>
      </c>
      <c r="H282">
        <f>IF(AND(G282=1,ISBLANK('Køretøjer og Mandskab'!AC583)),1,0)</f>
        <v>0</v>
      </c>
      <c r="I282">
        <f>IFERROR(IF(AND(SEARCH(Betingelser!$F$3,'Køretøjer og Mandskab'!T283)=1,ISBLANK('Køretøjer og Mandskab'!V283)=FALSE),1,0),0)</f>
        <v>0</v>
      </c>
      <c r="J282">
        <f>IF(AND(I282=1,ISBLANK('Køretøjer og Mandskab'!AC583)),1,0)</f>
        <v>0</v>
      </c>
      <c r="K282">
        <f>IFERROR(IF(AND(SEARCH(Betingelser!$J$3,'Køretøjer og Mandskab'!$T283)=1,ISBLANK('Køretøjer og Mandskab'!$V283)=FALSE),1,0),0)</f>
        <v>0</v>
      </c>
      <c r="L282">
        <f>IF(AND(K282=1,ISBLANK('Køretøjer og Mandskab'!$AC283)),1,0)</f>
        <v>0</v>
      </c>
    </row>
    <row r="283" spans="3:12" x14ac:dyDescent="0.25">
      <c r="C283" t="str">
        <f>IFERROR(IF(INDEX(Køretøjsliste,MATCH(0,INDEX(COUNTIF($C$2:C282,Køretøjsliste),),0))=0,"",INDEX(Køretøjsliste,MATCH(0,INDEX(COUNTIF($C$2:C282,Køretøjsliste),),0))),"")</f>
        <v/>
      </c>
      <c r="E283">
        <f>IF(AND(LEN('Køretøjer og Mandskab'!T584)=Betingelser!$D$3,ISNUMBER('Køretøjer og Mandskab'!T584),ISBLANK('Køretøjer og Mandskab'!V584)=FALSE),1,0)</f>
        <v>0</v>
      </c>
      <c r="F283">
        <f>IF(AND(E283=1,ISBLANK('Køretøjer og Mandskab'!AC584)),1,0)</f>
        <v>0</v>
      </c>
      <c r="G283">
        <f>IF(AND(LEN('Køretøjer og Mandskab'!T584)&gt;1,LEN('Køretøjer og Mandskab'!T584)&lt;6,ISTEXT('Køretøjer og Mandskab'!T584),ISBLANK('Køretøjer og Mandskab'!V584)=FALSE),1,0)</f>
        <v>0</v>
      </c>
      <c r="H283">
        <f>IF(AND(G283=1,ISBLANK('Køretøjer og Mandskab'!AC584)),1,0)</f>
        <v>0</v>
      </c>
      <c r="I283">
        <f>IFERROR(IF(AND(SEARCH(Betingelser!$F$3,'Køretøjer og Mandskab'!T284)=1,ISBLANK('Køretøjer og Mandskab'!V284)=FALSE),1,0),0)</f>
        <v>0</v>
      </c>
      <c r="J283">
        <f>IF(AND(I283=1,ISBLANK('Køretøjer og Mandskab'!AC584)),1,0)</f>
        <v>0</v>
      </c>
      <c r="K283">
        <f>IFERROR(IF(AND(SEARCH(Betingelser!$J$3,'Køretøjer og Mandskab'!$T284)=1,ISBLANK('Køretøjer og Mandskab'!$V284)=FALSE),1,0),0)</f>
        <v>0</v>
      </c>
      <c r="L283">
        <f>IF(AND(K283=1,ISBLANK('Køretøjer og Mandskab'!$AC284)),1,0)</f>
        <v>0</v>
      </c>
    </row>
    <row r="284" spans="3:12" x14ac:dyDescent="0.25">
      <c r="C284" t="str">
        <f>IFERROR(IF(INDEX(Køretøjsliste,MATCH(0,INDEX(COUNTIF($C$2:C283,Køretøjsliste),),0))=0,"",INDEX(Køretøjsliste,MATCH(0,INDEX(COUNTIF($C$2:C283,Køretøjsliste),),0))),"")</f>
        <v/>
      </c>
      <c r="E284">
        <f>IF(AND(LEN('Køretøjer og Mandskab'!T585)=Betingelser!$D$3,ISNUMBER('Køretøjer og Mandskab'!T585),ISBLANK('Køretøjer og Mandskab'!V585)=FALSE),1,0)</f>
        <v>0</v>
      </c>
      <c r="F284">
        <f>IF(AND(E284=1,ISBLANK('Køretøjer og Mandskab'!AC585)),1,0)</f>
        <v>0</v>
      </c>
      <c r="G284">
        <f>IF(AND(LEN('Køretøjer og Mandskab'!T585)&gt;1,LEN('Køretøjer og Mandskab'!T585)&lt;6,ISTEXT('Køretøjer og Mandskab'!T585),ISBLANK('Køretøjer og Mandskab'!V585)=FALSE),1,0)</f>
        <v>0</v>
      </c>
      <c r="H284">
        <f>IF(AND(G284=1,ISBLANK('Køretøjer og Mandskab'!AC585)),1,0)</f>
        <v>0</v>
      </c>
      <c r="I284">
        <f>IFERROR(IF(AND(SEARCH(Betingelser!$F$3,'Køretøjer og Mandskab'!T285)=1,ISBLANK('Køretøjer og Mandskab'!V285)=FALSE),1,0),0)</f>
        <v>0</v>
      </c>
      <c r="J284">
        <f>IF(AND(I284=1,ISBLANK('Køretøjer og Mandskab'!AC585)),1,0)</f>
        <v>0</v>
      </c>
      <c r="K284">
        <f>IFERROR(IF(AND(SEARCH(Betingelser!$J$3,'Køretøjer og Mandskab'!$T285)=1,ISBLANK('Køretøjer og Mandskab'!$V285)=FALSE),1,0),0)</f>
        <v>0</v>
      </c>
      <c r="L284">
        <f>IF(AND(K284=1,ISBLANK('Køretøjer og Mandskab'!$AC285)),1,0)</f>
        <v>0</v>
      </c>
    </row>
    <row r="285" spans="3:12" x14ac:dyDescent="0.25">
      <c r="C285" t="str">
        <f>IFERROR(IF(INDEX(Køretøjsliste,MATCH(0,INDEX(COUNTIF($C$2:C284,Køretøjsliste),),0))=0,"",INDEX(Køretøjsliste,MATCH(0,INDEX(COUNTIF($C$2:C284,Køretøjsliste),),0))),"")</f>
        <v/>
      </c>
      <c r="E285">
        <f>IF(AND(LEN('Køretøjer og Mandskab'!T586)=Betingelser!$D$3,ISNUMBER('Køretøjer og Mandskab'!T586),ISBLANK('Køretøjer og Mandskab'!V586)=FALSE),1,0)</f>
        <v>0</v>
      </c>
      <c r="F285">
        <f>IF(AND(E285=1,ISBLANK('Køretøjer og Mandskab'!AC586)),1,0)</f>
        <v>0</v>
      </c>
      <c r="G285">
        <f>IF(AND(LEN('Køretøjer og Mandskab'!T586)&gt;1,LEN('Køretøjer og Mandskab'!T586)&lt;6,ISTEXT('Køretøjer og Mandskab'!T586),ISBLANK('Køretøjer og Mandskab'!V586)=FALSE),1,0)</f>
        <v>0</v>
      </c>
      <c r="H285">
        <f>IF(AND(G285=1,ISBLANK('Køretøjer og Mandskab'!AC586)),1,0)</f>
        <v>0</v>
      </c>
      <c r="I285">
        <f>IFERROR(IF(AND(SEARCH(Betingelser!$F$3,'Køretøjer og Mandskab'!T286)=1,ISBLANK('Køretøjer og Mandskab'!V286)=FALSE),1,0),0)</f>
        <v>0</v>
      </c>
      <c r="J285">
        <f>IF(AND(I285=1,ISBLANK('Køretøjer og Mandskab'!AC586)),1,0)</f>
        <v>0</v>
      </c>
      <c r="K285">
        <f>IFERROR(IF(AND(SEARCH(Betingelser!$J$3,'Køretøjer og Mandskab'!$T286)=1,ISBLANK('Køretøjer og Mandskab'!$V286)=FALSE),1,0),0)</f>
        <v>0</v>
      </c>
      <c r="L285">
        <f>IF(AND(K285=1,ISBLANK('Køretøjer og Mandskab'!$AC286)),1,0)</f>
        <v>0</v>
      </c>
    </row>
    <row r="286" spans="3:12" x14ac:dyDescent="0.25">
      <c r="C286" t="str">
        <f>IFERROR(IF(INDEX(Køretøjsliste,MATCH(0,INDEX(COUNTIF($C$2:C285,Køretøjsliste),),0))=0,"",INDEX(Køretøjsliste,MATCH(0,INDEX(COUNTIF($C$2:C285,Køretøjsliste),),0))),"")</f>
        <v/>
      </c>
      <c r="E286">
        <f>IF(AND(LEN('Køretøjer og Mandskab'!T587)=Betingelser!$D$3,ISNUMBER('Køretøjer og Mandskab'!T587),ISBLANK('Køretøjer og Mandskab'!V587)=FALSE),1,0)</f>
        <v>0</v>
      </c>
      <c r="F286">
        <f>IF(AND(E286=1,ISBLANK('Køretøjer og Mandskab'!AC587)),1,0)</f>
        <v>0</v>
      </c>
      <c r="G286">
        <f>IF(AND(LEN('Køretøjer og Mandskab'!T587)&gt;1,LEN('Køretøjer og Mandskab'!T587)&lt;6,ISTEXT('Køretøjer og Mandskab'!T587),ISBLANK('Køretøjer og Mandskab'!V587)=FALSE),1,0)</f>
        <v>0</v>
      </c>
      <c r="H286">
        <f>IF(AND(G286=1,ISBLANK('Køretøjer og Mandskab'!AC587)),1,0)</f>
        <v>0</v>
      </c>
      <c r="I286">
        <f>IFERROR(IF(AND(SEARCH(Betingelser!$F$3,'Køretøjer og Mandskab'!T287)=1,ISBLANK('Køretøjer og Mandskab'!V287)=FALSE),1,0),0)</f>
        <v>0</v>
      </c>
      <c r="J286">
        <f>IF(AND(I286=1,ISBLANK('Køretøjer og Mandskab'!AC587)),1,0)</f>
        <v>0</v>
      </c>
      <c r="K286">
        <f>IFERROR(IF(AND(SEARCH(Betingelser!$J$3,'Køretøjer og Mandskab'!$T287)=1,ISBLANK('Køretøjer og Mandskab'!$V287)=FALSE),1,0),0)</f>
        <v>0</v>
      </c>
      <c r="L286">
        <f>IF(AND(K286=1,ISBLANK('Køretøjer og Mandskab'!$AC287)),1,0)</f>
        <v>0</v>
      </c>
    </row>
    <row r="287" spans="3:12" x14ac:dyDescent="0.25">
      <c r="C287" t="str">
        <f>IFERROR(IF(INDEX(Køretøjsliste,MATCH(0,INDEX(COUNTIF($C$2:C286,Køretøjsliste),),0))=0,"",INDEX(Køretøjsliste,MATCH(0,INDEX(COUNTIF($C$2:C286,Køretøjsliste),),0))),"")</f>
        <v/>
      </c>
      <c r="E287">
        <f>IF(AND(LEN('Køretøjer og Mandskab'!T588)=Betingelser!$D$3,ISNUMBER('Køretøjer og Mandskab'!T588),ISBLANK('Køretøjer og Mandskab'!V588)=FALSE),1,0)</f>
        <v>0</v>
      </c>
      <c r="F287">
        <f>IF(AND(E287=1,ISBLANK('Køretøjer og Mandskab'!AC588)),1,0)</f>
        <v>0</v>
      </c>
      <c r="G287">
        <f>IF(AND(LEN('Køretøjer og Mandskab'!T588)&gt;1,LEN('Køretøjer og Mandskab'!T588)&lt;6,ISTEXT('Køretøjer og Mandskab'!T588),ISBLANK('Køretøjer og Mandskab'!V588)=FALSE),1,0)</f>
        <v>0</v>
      </c>
      <c r="H287">
        <f>IF(AND(G287=1,ISBLANK('Køretøjer og Mandskab'!AC588)),1,0)</f>
        <v>0</v>
      </c>
      <c r="I287">
        <f>IFERROR(IF(AND(SEARCH(Betingelser!$F$3,'Køretøjer og Mandskab'!T288)=1,ISBLANK('Køretøjer og Mandskab'!V288)=FALSE),1,0),0)</f>
        <v>0</v>
      </c>
      <c r="J287">
        <f>IF(AND(I287=1,ISBLANK('Køretøjer og Mandskab'!AC588)),1,0)</f>
        <v>0</v>
      </c>
      <c r="K287">
        <f>IFERROR(IF(AND(SEARCH(Betingelser!$J$3,'Køretøjer og Mandskab'!$T288)=1,ISBLANK('Køretøjer og Mandskab'!$V288)=FALSE),1,0),0)</f>
        <v>0</v>
      </c>
      <c r="L287">
        <f>IF(AND(K287=1,ISBLANK('Køretøjer og Mandskab'!$AC288)),1,0)</f>
        <v>0</v>
      </c>
    </row>
    <row r="288" spans="3:12" x14ac:dyDescent="0.25">
      <c r="C288" t="str">
        <f>IFERROR(IF(INDEX(Køretøjsliste,MATCH(0,INDEX(COUNTIF($C$2:C287,Køretøjsliste),),0))=0,"",INDEX(Køretøjsliste,MATCH(0,INDEX(COUNTIF($C$2:C287,Køretøjsliste),),0))),"")</f>
        <v/>
      </c>
      <c r="E288">
        <f>IF(AND(LEN('Køretøjer og Mandskab'!T589)=Betingelser!$D$3,ISNUMBER('Køretøjer og Mandskab'!T589),ISBLANK('Køretøjer og Mandskab'!V589)=FALSE),1,0)</f>
        <v>0</v>
      </c>
      <c r="F288">
        <f>IF(AND(E288=1,ISBLANK('Køretøjer og Mandskab'!AC589)),1,0)</f>
        <v>0</v>
      </c>
      <c r="G288">
        <f>IF(AND(LEN('Køretøjer og Mandskab'!T589)&gt;1,LEN('Køretøjer og Mandskab'!T589)&lt;6,ISTEXT('Køretøjer og Mandskab'!T589),ISBLANK('Køretøjer og Mandskab'!V589)=FALSE),1,0)</f>
        <v>0</v>
      </c>
      <c r="H288">
        <f>IF(AND(G288=1,ISBLANK('Køretøjer og Mandskab'!AC589)),1,0)</f>
        <v>0</v>
      </c>
      <c r="I288">
        <f>IFERROR(IF(AND(SEARCH(Betingelser!$F$3,'Køretøjer og Mandskab'!T289)=1,ISBLANK('Køretøjer og Mandskab'!V289)=FALSE),1,0),0)</f>
        <v>0</v>
      </c>
      <c r="J288">
        <f>IF(AND(I288=1,ISBLANK('Køretøjer og Mandskab'!AC589)),1,0)</f>
        <v>0</v>
      </c>
      <c r="K288">
        <f>IFERROR(IF(AND(SEARCH(Betingelser!$J$3,'Køretøjer og Mandskab'!$T289)=1,ISBLANK('Køretøjer og Mandskab'!$V289)=FALSE),1,0),0)</f>
        <v>0</v>
      </c>
      <c r="L288">
        <f>IF(AND(K288=1,ISBLANK('Køretøjer og Mandskab'!$AC289)),1,0)</f>
        <v>0</v>
      </c>
    </row>
    <row r="289" spans="3:12" x14ac:dyDescent="0.25">
      <c r="C289" t="str">
        <f>IFERROR(IF(INDEX(Køretøjsliste,MATCH(0,INDEX(COUNTIF($C$2:C288,Køretøjsliste),),0))=0,"",INDEX(Køretøjsliste,MATCH(0,INDEX(COUNTIF($C$2:C288,Køretøjsliste),),0))),"")</f>
        <v/>
      </c>
      <c r="E289">
        <f>IF(AND(LEN('Køretøjer og Mandskab'!T590)=Betingelser!$D$3,ISNUMBER('Køretøjer og Mandskab'!T590),ISBLANK('Køretøjer og Mandskab'!V590)=FALSE),1,0)</f>
        <v>0</v>
      </c>
      <c r="F289">
        <f>IF(AND(E289=1,ISBLANK('Køretøjer og Mandskab'!AC590)),1,0)</f>
        <v>0</v>
      </c>
      <c r="G289">
        <f>IF(AND(LEN('Køretøjer og Mandskab'!T590)&gt;1,LEN('Køretøjer og Mandskab'!T590)&lt;6,ISTEXT('Køretøjer og Mandskab'!T590),ISBLANK('Køretøjer og Mandskab'!V590)=FALSE),1,0)</f>
        <v>0</v>
      </c>
      <c r="H289">
        <f>IF(AND(G289=1,ISBLANK('Køretøjer og Mandskab'!AC590)),1,0)</f>
        <v>0</v>
      </c>
      <c r="I289">
        <f>IFERROR(IF(AND(SEARCH(Betingelser!$F$3,'Køretøjer og Mandskab'!T290)=1,ISBLANK('Køretøjer og Mandskab'!V290)=FALSE),1,0),0)</f>
        <v>0</v>
      </c>
      <c r="J289">
        <f>IF(AND(I289=1,ISBLANK('Køretøjer og Mandskab'!AC590)),1,0)</f>
        <v>0</v>
      </c>
      <c r="K289">
        <f>IFERROR(IF(AND(SEARCH(Betingelser!$J$3,'Køretøjer og Mandskab'!$T290)=1,ISBLANK('Køretøjer og Mandskab'!$V290)=FALSE),1,0),0)</f>
        <v>0</v>
      </c>
      <c r="L289">
        <f>IF(AND(K289=1,ISBLANK('Køretøjer og Mandskab'!$AC290)),1,0)</f>
        <v>0</v>
      </c>
    </row>
    <row r="290" spans="3:12" x14ac:dyDescent="0.25">
      <c r="C290" t="str">
        <f>IFERROR(IF(INDEX(Køretøjsliste,MATCH(0,INDEX(COUNTIF($C$2:C289,Køretøjsliste),),0))=0,"",INDEX(Køretøjsliste,MATCH(0,INDEX(COUNTIF($C$2:C289,Køretøjsliste),),0))),"")</f>
        <v/>
      </c>
      <c r="E290">
        <f>IF(AND(LEN('Køretøjer og Mandskab'!T591)=Betingelser!$D$3,ISNUMBER('Køretøjer og Mandskab'!T591),ISBLANK('Køretøjer og Mandskab'!V591)=FALSE),1,0)</f>
        <v>0</v>
      </c>
      <c r="F290">
        <f>IF(AND(E290=1,ISBLANK('Køretøjer og Mandskab'!AC591)),1,0)</f>
        <v>0</v>
      </c>
      <c r="G290">
        <f>IF(AND(LEN('Køretøjer og Mandskab'!T591)&gt;1,LEN('Køretøjer og Mandskab'!T591)&lt;6,ISTEXT('Køretøjer og Mandskab'!T591),ISBLANK('Køretøjer og Mandskab'!V591)=FALSE),1,0)</f>
        <v>0</v>
      </c>
      <c r="H290">
        <f>IF(AND(G290=1,ISBLANK('Køretøjer og Mandskab'!AC591)),1,0)</f>
        <v>0</v>
      </c>
      <c r="I290">
        <f>IFERROR(IF(AND(SEARCH(Betingelser!$F$3,'Køretøjer og Mandskab'!T291)=1,ISBLANK('Køretøjer og Mandskab'!V291)=FALSE),1,0),0)</f>
        <v>0</v>
      </c>
      <c r="J290">
        <f>IF(AND(I290=1,ISBLANK('Køretøjer og Mandskab'!AC591)),1,0)</f>
        <v>0</v>
      </c>
      <c r="K290">
        <f>IFERROR(IF(AND(SEARCH(Betingelser!$J$3,'Køretøjer og Mandskab'!$T291)=1,ISBLANK('Køretøjer og Mandskab'!$V291)=FALSE),1,0),0)</f>
        <v>0</v>
      </c>
      <c r="L290">
        <f>IF(AND(K290=1,ISBLANK('Køretøjer og Mandskab'!$AC291)),1,0)</f>
        <v>0</v>
      </c>
    </row>
    <row r="291" spans="3:12" x14ac:dyDescent="0.25">
      <c r="C291" t="str">
        <f>IFERROR(IF(INDEX(Køretøjsliste,MATCH(0,INDEX(COUNTIF($C$2:C290,Køretøjsliste),),0))=0,"",INDEX(Køretøjsliste,MATCH(0,INDEX(COUNTIF($C$2:C290,Køretøjsliste),),0))),"")</f>
        <v/>
      </c>
      <c r="E291">
        <f>IF(AND(LEN('Køretøjer og Mandskab'!T592)=Betingelser!$D$3,ISNUMBER('Køretøjer og Mandskab'!T592),ISBLANK('Køretøjer og Mandskab'!V592)=FALSE),1,0)</f>
        <v>0</v>
      </c>
      <c r="F291">
        <f>IF(AND(E291=1,ISBLANK('Køretøjer og Mandskab'!AC592)),1,0)</f>
        <v>0</v>
      </c>
      <c r="G291">
        <f>IF(AND(LEN('Køretøjer og Mandskab'!T592)&gt;1,LEN('Køretøjer og Mandskab'!T592)&lt;6,ISTEXT('Køretøjer og Mandskab'!T592),ISBLANK('Køretøjer og Mandskab'!V592)=FALSE),1,0)</f>
        <v>0</v>
      </c>
      <c r="H291">
        <f>IF(AND(G291=1,ISBLANK('Køretøjer og Mandskab'!AC592)),1,0)</f>
        <v>0</v>
      </c>
      <c r="I291">
        <f>IFERROR(IF(AND(SEARCH(Betingelser!$F$3,'Køretøjer og Mandskab'!T292)=1,ISBLANK('Køretøjer og Mandskab'!V292)=FALSE),1,0),0)</f>
        <v>0</v>
      </c>
      <c r="J291">
        <f>IF(AND(I291=1,ISBLANK('Køretøjer og Mandskab'!AC592)),1,0)</f>
        <v>0</v>
      </c>
      <c r="K291">
        <f>IFERROR(IF(AND(SEARCH(Betingelser!$J$3,'Køretøjer og Mandskab'!$T292)=1,ISBLANK('Køretøjer og Mandskab'!$V292)=FALSE),1,0),0)</f>
        <v>0</v>
      </c>
      <c r="L291">
        <f>IF(AND(K291=1,ISBLANK('Køretøjer og Mandskab'!$AC292)),1,0)</f>
        <v>0</v>
      </c>
    </row>
    <row r="292" spans="3:12" x14ac:dyDescent="0.25">
      <c r="C292" t="str">
        <f>IFERROR(IF(INDEX(Køretøjsliste,MATCH(0,INDEX(COUNTIF($C$2:C291,Køretøjsliste),),0))=0,"",INDEX(Køretøjsliste,MATCH(0,INDEX(COUNTIF($C$2:C291,Køretøjsliste),),0))),"")</f>
        <v/>
      </c>
      <c r="E292">
        <f>IF(AND(LEN('Køretøjer og Mandskab'!T593)=Betingelser!$D$3,ISNUMBER('Køretøjer og Mandskab'!T593),ISBLANK('Køretøjer og Mandskab'!V593)=FALSE),1,0)</f>
        <v>0</v>
      </c>
      <c r="F292">
        <f>IF(AND(E292=1,ISBLANK('Køretøjer og Mandskab'!AC593)),1,0)</f>
        <v>0</v>
      </c>
      <c r="G292">
        <f>IF(AND(LEN('Køretøjer og Mandskab'!T593)&gt;1,LEN('Køretøjer og Mandskab'!T593)&lt;6,ISTEXT('Køretøjer og Mandskab'!T593),ISBLANK('Køretøjer og Mandskab'!V593)=FALSE),1,0)</f>
        <v>0</v>
      </c>
      <c r="H292">
        <f>IF(AND(G292=1,ISBLANK('Køretøjer og Mandskab'!AC593)),1,0)</f>
        <v>0</v>
      </c>
      <c r="I292">
        <f>IFERROR(IF(AND(SEARCH(Betingelser!$F$3,'Køretøjer og Mandskab'!T293)=1,ISBLANK('Køretøjer og Mandskab'!V293)=FALSE),1,0),0)</f>
        <v>0</v>
      </c>
      <c r="J292">
        <f>IF(AND(I292=1,ISBLANK('Køretøjer og Mandskab'!AC593)),1,0)</f>
        <v>0</v>
      </c>
      <c r="K292">
        <f>IFERROR(IF(AND(SEARCH(Betingelser!$J$3,'Køretøjer og Mandskab'!$T293)=1,ISBLANK('Køretøjer og Mandskab'!$V293)=FALSE),1,0),0)</f>
        <v>0</v>
      </c>
      <c r="L292">
        <f>IF(AND(K292=1,ISBLANK('Køretøjer og Mandskab'!$AC293)),1,0)</f>
        <v>0</v>
      </c>
    </row>
    <row r="293" spans="3:12" x14ac:dyDescent="0.25">
      <c r="C293" t="str">
        <f>IFERROR(IF(INDEX(Køretøjsliste,MATCH(0,INDEX(COUNTIF($C$2:C292,Køretøjsliste),),0))=0,"",INDEX(Køretøjsliste,MATCH(0,INDEX(COUNTIF($C$2:C292,Køretøjsliste),),0))),"")</f>
        <v/>
      </c>
      <c r="E293">
        <f>IF(AND(LEN('Køretøjer og Mandskab'!T594)=Betingelser!$D$3,ISNUMBER('Køretøjer og Mandskab'!T594),ISBLANK('Køretøjer og Mandskab'!V594)=FALSE),1,0)</f>
        <v>0</v>
      </c>
      <c r="F293">
        <f>IF(AND(E293=1,ISBLANK('Køretøjer og Mandskab'!AC594)),1,0)</f>
        <v>0</v>
      </c>
      <c r="G293">
        <f>IF(AND(LEN('Køretøjer og Mandskab'!T594)&gt;1,LEN('Køretøjer og Mandskab'!T594)&lt;6,ISTEXT('Køretøjer og Mandskab'!T594),ISBLANK('Køretøjer og Mandskab'!V594)=FALSE),1,0)</f>
        <v>0</v>
      </c>
      <c r="H293">
        <f>IF(AND(G293=1,ISBLANK('Køretøjer og Mandskab'!AC594)),1,0)</f>
        <v>0</v>
      </c>
      <c r="I293">
        <f>IFERROR(IF(AND(SEARCH(Betingelser!$F$3,'Køretøjer og Mandskab'!T294)=1,ISBLANK('Køretøjer og Mandskab'!V294)=FALSE),1,0),0)</f>
        <v>0</v>
      </c>
      <c r="J293">
        <f>IF(AND(I293=1,ISBLANK('Køretøjer og Mandskab'!AC594)),1,0)</f>
        <v>0</v>
      </c>
      <c r="K293">
        <f>IFERROR(IF(AND(SEARCH(Betingelser!$J$3,'Køretøjer og Mandskab'!$T294)=1,ISBLANK('Køretøjer og Mandskab'!$V294)=FALSE),1,0),0)</f>
        <v>0</v>
      </c>
      <c r="L293">
        <f>IF(AND(K293=1,ISBLANK('Køretøjer og Mandskab'!$AC294)),1,0)</f>
        <v>0</v>
      </c>
    </row>
    <row r="294" spans="3:12" x14ac:dyDescent="0.25">
      <c r="C294" t="str">
        <f>IFERROR(IF(INDEX(Køretøjsliste,MATCH(0,INDEX(COUNTIF($C$2:C293,Køretøjsliste),),0))=0,"",INDEX(Køretøjsliste,MATCH(0,INDEX(COUNTIF($C$2:C293,Køretøjsliste),),0))),"")</f>
        <v/>
      </c>
      <c r="E294">
        <f>IF(AND(LEN('Køretøjer og Mandskab'!T595)=Betingelser!$D$3,ISNUMBER('Køretøjer og Mandskab'!T595),ISBLANK('Køretøjer og Mandskab'!V595)=FALSE),1,0)</f>
        <v>0</v>
      </c>
      <c r="F294">
        <f>IF(AND(E294=1,ISBLANK('Køretøjer og Mandskab'!AC595)),1,0)</f>
        <v>0</v>
      </c>
      <c r="G294">
        <f>IF(AND(LEN('Køretøjer og Mandskab'!T595)&gt;1,LEN('Køretøjer og Mandskab'!T595)&lt;6,ISTEXT('Køretøjer og Mandskab'!T595),ISBLANK('Køretøjer og Mandskab'!V595)=FALSE),1,0)</f>
        <v>0</v>
      </c>
      <c r="H294">
        <f>IF(AND(G294=1,ISBLANK('Køretøjer og Mandskab'!AC595)),1,0)</f>
        <v>0</v>
      </c>
      <c r="I294">
        <f>IFERROR(IF(AND(SEARCH(Betingelser!$F$3,'Køretøjer og Mandskab'!T295)=1,ISBLANK('Køretøjer og Mandskab'!V295)=FALSE),1,0),0)</f>
        <v>0</v>
      </c>
      <c r="J294">
        <f>IF(AND(I294=1,ISBLANK('Køretøjer og Mandskab'!AC595)),1,0)</f>
        <v>0</v>
      </c>
      <c r="K294">
        <f>IFERROR(IF(AND(SEARCH(Betingelser!$J$3,'Køretøjer og Mandskab'!$T295)=1,ISBLANK('Køretøjer og Mandskab'!$V295)=FALSE),1,0),0)</f>
        <v>0</v>
      </c>
      <c r="L294">
        <f>IF(AND(K294=1,ISBLANK('Køretøjer og Mandskab'!$AC295)),1,0)</f>
        <v>0</v>
      </c>
    </row>
    <row r="295" spans="3:12" x14ac:dyDescent="0.25">
      <c r="C295" t="str">
        <f>IFERROR(IF(INDEX(Køretøjsliste,MATCH(0,INDEX(COUNTIF($C$2:C294,Køretøjsliste),),0))=0,"",INDEX(Køretøjsliste,MATCH(0,INDEX(COUNTIF($C$2:C294,Køretøjsliste),),0))),"")</f>
        <v/>
      </c>
      <c r="E295">
        <f>IF(AND(LEN('Køretøjer og Mandskab'!T596)=Betingelser!$D$3,ISNUMBER('Køretøjer og Mandskab'!T596),ISBLANK('Køretøjer og Mandskab'!V596)=FALSE),1,0)</f>
        <v>0</v>
      </c>
      <c r="F295">
        <f>IF(AND(E295=1,ISBLANK('Køretøjer og Mandskab'!AC596)),1,0)</f>
        <v>0</v>
      </c>
      <c r="G295">
        <f>IF(AND(LEN('Køretøjer og Mandskab'!T596)&gt;1,LEN('Køretøjer og Mandskab'!T596)&lt;6,ISTEXT('Køretøjer og Mandskab'!T596),ISBLANK('Køretøjer og Mandskab'!V596)=FALSE),1,0)</f>
        <v>0</v>
      </c>
      <c r="H295">
        <f>IF(AND(G295=1,ISBLANK('Køretøjer og Mandskab'!AC596)),1,0)</f>
        <v>0</v>
      </c>
      <c r="I295">
        <f>IFERROR(IF(AND(SEARCH(Betingelser!$F$3,'Køretøjer og Mandskab'!T296)=1,ISBLANK('Køretøjer og Mandskab'!V296)=FALSE),1,0),0)</f>
        <v>0</v>
      </c>
      <c r="J295">
        <f>IF(AND(I295=1,ISBLANK('Køretøjer og Mandskab'!AC596)),1,0)</f>
        <v>0</v>
      </c>
      <c r="K295">
        <f>IFERROR(IF(AND(SEARCH(Betingelser!$J$3,'Køretøjer og Mandskab'!$T296)=1,ISBLANK('Køretøjer og Mandskab'!$V296)=FALSE),1,0),0)</f>
        <v>0</v>
      </c>
      <c r="L295">
        <f>IF(AND(K295=1,ISBLANK('Køretøjer og Mandskab'!$AC296)),1,0)</f>
        <v>0</v>
      </c>
    </row>
    <row r="296" spans="3:12" x14ac:dyDescent="0.25">
      <c r="C296" t="str">
        <f>IFERROR(IF(INDEX(Køretøjsliste,MATCH(0,INDEX(COUNTIF($C$2:C295,Køretøjsliste),),0))=0,"",INDEX(Køretøjsliste,MATCH(0,INDEX(COUNTIF($C$2:C295,Køretøjsliste),),0))),"")</f>
        <v/>
      </c>
      <c r="E296">
        <f>IF(AND(LEN('Køretøjer og Mandskab'!T597)=Betingelser!$D$3,ISNUMBER('Køretøjer og Mandskab'!T597),ISBLANK('Køretøjer og Mandskab'!V597)=FALSE),1,0)</f>
        <v>0</v>
      </c>
      <c r="F296">
        <f>IF(AND(E296=1,ISBLANK('Køretøjer og Mandskab'!AC597)),1,0)</f>
        <v>0</v>
      </c>
      <c r="G296">
        <f>IF(AND(LEN('Køretøjer og Mandskab'!T597)&gt;1,LEN('Køretøjer og Mandskab'!T597)&lt;6,ISTEXT('Køretøjer og Mandskab'!T597),ISBLANK('Køretøjer og Mandskab'!V597)=FALSE),1,0)</f>
        <v>0</v>
      </c>
      <c r="H296">
        <f>IF(AND(G296=1,ISBLANK('Køretøjer og Mandskab'!AC597)),1,0)</f>
        <v>0</v>
      </c>
      <c r="I296">
        <f>IFERROR(IF(AND(SEARCH(Betingelser!$F$3,'Køretøjer og Mandskab'!T297)=1,ISBLANK('Køretøjer og Mandskab'!V297)=FALSE),1,0),0)</f>
        <v>0</v>
      </c>
      <c r="J296">
        <f>IF(AND(I296=1,ISBLANK('Køretøjer og Mandskab'!AC597)),1,0)</f>
        <v>0</v>
      </c>
      <c r="K296">
        <f>IFERROR(IF(AND(SEARCH(Betingelser!$J$3,'Køretøjer og Mandskab'!$T297)=1,ISBLANK('Køretøjer og Mandskab'!$V297)=FALSE),1,0),0)</f>
        <v>0</v>
      </c>
      <c r="L296">
        <f>IF(AND(K296=1,ISBLANK('Køretøjer og Mandskab'!$AC297)),1,0)</f>
        <v>0</v>
      </c>
    </row>
    <row r="297" spans="3:12" x14ac:dyDescent="0.25">
      <c r="C297" t="str">
        <f>IFERROR(IF(INDEX(Køretøjsliste,MATCH(0,INDEX(COUNTIF($C$2:C296,Køretøjsliste),),0))=0,"",INDEX(Køretøjsliste,MATCH(0,INDEX(COUNTIF($C$2:C296,Køretøjsliste),),0))),"")</f>
        <v/>
      </c>
      <c r="E297">
        <f>IF(AND(LEN('Køretøjer og Mandskab'!T598)=Betingelser!$D$3,ISNUMBER('Køretøjer og Mandskab'!T598),ISBLANK('Køretøjer og Mandskab'!V598)=FALSE),1,0)</f>
        <v>0</v>
      </c>
      <c r="F297">
        <f>IF(AND(E297=1,ISBLANK('Køretøjer og Mandskab'!AC598)),1,0)</f>
        <v>0</v>
      </c>
      <c r="G297">
        <f>IF(AND(LEN('Køretøjer og Mandskab'!T598)&gt;1,LEN('Køretøjer og Mandskab'!T598)&lt;6,ISTEXT('Køretøjer og Mandskab'!T598),ISBLANK('Køretøjer og Mandskab'!V598)=FALSE),1,0)</f>
        <v>0</v>
      </c>
      <c r="H297">
        <f>IF(AND(G297=1,ISBLANK('Køretøjer og Mandskab'!AC598)),1,0)</f>
        <v>0</v>
      </c>
      <c r="I297">
        <f>IFERROR(IF(AND(SEARCH(Betingelser!$F$3,'Køretøjer og Mandskab'!T298)=1,ISBLANK('Køretøjer og Mandskab'!V298)=FALSE),1,0),0)</f>
        <v>0</v>
      </c>
      <c r="J297">
        <f>IF(AND(I297=1,ISBLANK('Køretøjer og Mandskab'!AC598)),1,0)</f>
        <v>0</v>
      </c>
      <c r="K297">
        <f>IFERROR(IF(AND(SEARCH(Betingelser!$J$3,'Køretøjer og Mandskab'!$T298)=1,ISBLANK('Køretøjer og Mandskab'!$V298)=FALSE),1,0),0)</f>
        <v>0</v>
      </c>
      <c r="L297">
        <f>IF(AND(K297=1,ISBLANK('Køretøjer og Mandskab'!$AC298)),1,0)</f>
        <v>0</v>
      </c>
    </row>
    <row r="298" spans="3:12" x14ac:dyDescent="0.25">
      <c r="C298" t="str">
        <f>IFERROR(IF(INDEX(Køretøjsliste,MATCH(0,INDEX(COUNTIF($C$2:C297,Køretøjsliste),),0))=0,"",INDEX(Køretøjsliste,MATCH(0,INDEX(COUNTIF($C$2:C297,Køretøjsliste),),0))),"")</f>
        <v/>
      </c>
      <c r="E298">
        <f>IF(AND(LEN('Køretøjer og Mandskab'!T599)=Betingelser!$D$3,ISNUMBER('Køretøjer og Mandskab'!T599),ISBLANK('Køretøjer og Mandskab'!V599)=FALSE),1,0)</f>
        <v>0</v>
      </c>
      <c r="F298">
        <f>IF(AND(E298=1,ISBLANK('Køretøjer og Mandskab'!AC599)),1,0)</f>
        <v>0</v>
      </c>
      <c r="G298">
        <f>IF(AND(LEN('Køretøjer og Mandskab'!T599)&gt;1,LEN('Køretøjer og Mandskab'!T599)&lt;6,ISTEXT('Køretøjer og Mandskab'!T599),ISBLANK('Køretøjer og Mandskab'!V599)=FALSE),1,0)</f>
        <v>0</v>
      </c>
      <c r="H298">
        <f>IF(AND(G298=1,ISBLANK('Køretøjer og Mandskab'!AC599)),1,0)</f>
        <v>0</v>
      </c>
      <c r="I298">
        <f>IFERROR(IF(AND(SEARCH(Betingelser!$F$3,'Køretøjer og Mandskab'!T299)=1,ISBLANK('Køretøjer og Mandskab'!V299)=FALSE),1,0),0)</f>
        <v>0</v>
      </c>
      <c r="J298">
        <f>IF(AND(I298=1,ISBLANK('Køretøjer og Mandskab'!AC599)),1,0)</f>
        <v>0</v>
      </c>
      <c r="K298">
        <f>IFERROR(IF(AND(SEARCH(Betingelser!$J$3,'Køretøjer og Mandskab'!$T299)=1,ISBLANK('Køretøjer og Mandskab'!$V299)=FALSE),1,0),0)</f>
        <v>0</v>
      </c>
      <c r="L298">
        <f>IF(AND(K298=1,ISBLANK('Køretøjer og Mandskab'!$AC299)),1,0)</f>
        <v>0</v>
      </c>
    </row>
    <row r="299" spans="3:12" x14ac:dyDescent="0.25">
      <c r="C299" t="str">
        <f>IFERROR(IF(INDEX(Køretøjsliste,MATCH(0,INDEX(COUNTIF($C$2:C298,Køretøjsliste),),0))=0,"",INDEX(Køretøjsliste,MATCH(0,INDEX(COUNTIF($C$2:C298,Køretøjsliste),),0))),"")</f>
        <v/>
      </c>
      <c r="E299">
        <f>IF(AND(LEN('Køretøjer og Mandskab'!T600)=Betingelser!$D$3,ISNUMBER('Køretøjer og Mandskab'!T600),ISBLANK('Køretøjer og Mandskab'!V600)=FALSE),1,0)</f>
        <v>0</v>
      </c>
      <c r="F299">
        <f>IF(AND(E299=1,ISBLANK('Køretøjer og Mandskab'!AC600)),1,0)</f>
        <v>0</v>
      </c>
      <c r="G299">
        <f>IF(AND(LEN('Køretøjer og Mandskab'!T600)&gt;1,LEN('Køretøjer og Mandskab'!T600)&lt;6,ISTEXT('Køretøjer og Mandskab'!T600),ISBLANK('Køretøjer og Mandskab'!V600)=FALSE),1,0)</f>
        <v>0</v>
      </c>
      <c r="H299">
        <f>IF(AND(G299=1,ISBLANK('Køretøjer og Mandskab'!AC600)),1,0)</f>
        <v>0</v>
      </c>
      <c r="I299">
        <f>IFERROR(IF(AND(SEARCH(Betingelser!$F$3,'Køretøjer og Mandskab'!T300)=1,ISBLANK('Køretøjer og Mandskab'!V300)=FALSE),1,0),0)</f>
        <v>0</v>
      </c>
      <c r="J299">
        <f>IF(AND(I299=1,ISBLANK('Køretøjer og Mandskab'!AC600)),1,0)</f>
        <v>0</v>
      </c>
      <c r="K299">
        <f>IFERROR(IF(AND(SEARCH(Betingelser!$J$3,'Køretøjer og Mandskab'!$T300)=1,ISBLANK('Køretøjer og Mandskab'!$V300)=FALSE),1,0),0)</f>
        <v>0</v>
      </c>
      <c r="L299">
        <f>IF(AND(K299=1,ISBLANK('Køretøjer og Mandskab'!$AC300)),1,0)</f>
        <v>0</v>
      </c>
    </row>
    <row r="300" spans="3:12" x14ac:dyDescent="0.25">
      <c r="C300" t="str">
        <f>IFERROR(IF(INDEX(Køretøjsliste,MATCH(0,INDEX(COUNTIF($C$2:C299,Køretøjsliste),),0))=0,"",INDEX(Køretøjsliste,MATCH(0,INDEX(COUNTIF($C$2:C299,Køretøjsliste),),0))),"")</f>
        <v/>
      </c>
      <c r="E300">
        <f>IF(AND(LEN('Køretøjer og Mandskab'!T601)=Betingelser!$D$3,ISNUMBER('Køretøjer og Mandskab'!T601),ISBLANK('Køretøjer og Mandskab'!V601)=FALSE),1,0)</f>
        <v>0</v>
      </c>
      <c r="F300">
        <f>IF(AND(E300=1,ISBLANK('Køretøjer og Mandskab'!AC601)),1,0)</f>
        <v>0</v>
      </c>
      <c r="G300">
        <f>IF(AND(LEN('Køretøjer og Mandskab'!T601)&gt;1,LEN('Køretøjer og Mandskab'!T601)&lt;6,ISTEXT('Køretøjer og Mandskab'!T601),ISBLANK('Køretøjer og Mandskab'!V601)=FALSE),1,0)</f>
        <v>0</v>
      </c>
      <c r="H300">
        <f>IF(AND(G300=1,ISBLANK('Køretøjer og Mandskab'!AC601)),1,0)</f>
        <v>0</v>
      </c>
      <c r="I300">
        <f>IFERROR(IF(AND(SEARCH(Betingelser!$F$3,'Køretøjer og Mandskab'!T301)=1,ISBLANK('Køretøjer og Mandskab'!V301)=FALSE),1,0),0)</f>
        <v>0</v>
      </c>
      <c r="J300">
        <f>IF(AND(I300=1,ISBLANK('Køretøjer og Mandskab'!AC601)),1,0)</f>
        <v>0</v>
      </c>
      <c r="K300">
        <f>IFERROR(IF(AND(SEARCH(Betingelser!$J$3,'Køretøjer og Mandskab'!$T301)=1,ISBLANK('Køretøjer og Mandskab'!$V301)=FALSE),1,0),0)</f>
        <v>0</v>
      </c>
      <c r="L300">
        <f>IF(AND(K300=1,ISBLANK('Køretøjer og Mandskab'!$AC301)),1,0)</f>
        <v>0</v>
      </c>
    </row>
    <row r="301" spans="3:12" x14ac:dyDescent="0.25">
      <c r="C301" t="str">
        <f>IFERROR(IF(INDEX(Køretøjsliste,MATCH(0,INDEX(COUNTIF($C$2:C300,Køretøjsliste),),0))=0,"",INDEX(Køretøjsliste,MATCH(0,INDEX(COUNTIF($C$2:C300,Køretøjsliste),),0))),"")</f>
        <v/>
      </c>
      <c r="E301">
        <f>IF(AND(LEN('Køretøjer og Mandskab'!T602)=Betingelser!$D$3,ISNUMBER('Køretøjer og Mandskab'!T602),ISBLANK('Køretøjer og Mandskab'!V602)=FALSE),1,0)</f>
        <v>0</v>
      </c>
      <c r="F301">
        <f>IF(AND(E301=1,ISBLANK('Køretøjer og Mandskab'!AC602)),1,0)</f>
        <v>0</v>
      </c>
      <c r="G301">
        <f>IF(AND(LEN('Køretøjer og Mandskab'!T602)&gt;1,LEN('Køretøjer og Mandskab'!T602)&lt;6,ISTEXT('Køretøjer og Mandskab'!T602),ISBLANK('Køretøjer og Mandskab'!V602)=FALSE),1,0)</f>
        <v>0</v>
      </c>
      <c r="H301">
        <f>IF(AND(G301=1,ISBLANK('Køretøjer og Mandskab'!AC602)),1,0)</f>
        <v>0</v>
      </c>
      <c r="I301">
        <f>IFERROR(IF(AND(SEARCH(Betingelser!$F$3,'Køretøjer og Mandskab'!T302)=1,ISBLANK('Køretøjer og Mandskab'!V302)=FALSE),1,0),0)</f>
        <v>0</v>
      </c>
      <c r="J301">
        <f>IF(AND(I301=1,ISBLANK('Køretøjer og Mandskab'!AC602)),1,0)</f>
        <v>0</v>
      </c>
      <c r="K301">
        <f>IFERROR(IF(AND(SEARCH(Betingelser!$J$3,'Køretøjer og Mandskab'!$T302)=1,ISBLANK('Køretøjer og Mandskab'!$V302)=FALSE),1,0),0)</f>
        <v>0</v>
      </c>
      <c r="L301">
        <f>IF(AND(K301=1,ISBLANK('Køretøjer og Mandskab'!$AC302)),1,0)</f>
        <v>0</v>
      </c>
    </row>
    <row r="302" spans="3:12" x14ac:dyDescent="0.25">
      <c r="C302" t="str">
        <f>IFERROR(IF(INDEX(Køretøjsliste,MATCH(0,INDEX(COUNTIF($C$2:C301,Køretøjsliste),),0))=0,"",INDEX(Køretøjsliste,MATCH(0,INDEX(COUNTIF($C$2:C301,Køretøjsliste),),0))),"")</f>
        <v/>
      </c>
      <c r="E302">
        <f>IF(AND(LEN('Køretøjer og Mandskab'!T603)=Betingelser!$D$3,ISNUMBER('Køretøjer og Mandskab'!T603),ISBLANK('Køretøjer og Mandskab'!V603)=FALSE),1,0)</f>
        <v>0</v>
      </c>
      <c r="F302">
        <f>IF(AND(E302=1,ISBLANK('Køretøjer og Mandskab'!AC603)),1,0)</f>
        <v>0</v>
      </c>
      <c r="G302">
        <f>IF(AND(LEN('Køretøjer og Mandskab'!T603)&gt;1,LEN('Køretøjer og Mandskab'!T603)&lt;6,ISTEXT('Køretøjer og Mandskab'!T603),ISBLANK('Køretøjer og Mandskab'!V603)=FALSE),1,0)</f>
        <v>0</v>
      </c>
      <c r="H302">
        <f>IF(AND(G302=1,ISBLANK('Køretøjer og Mandskab'!AC603)),1,0)</f>
        <v>0</v>
      </c>
      <c r="I302">
        <f>IFERROR(IF(AND(SEARCH(Betingelser!$F$3,'Køretøjer og Mandskab'!T303)=1,ISBLANK('Køretøjer og Mandskab'!V303)=FALSE),1,0),0)</f>
        <v>0</v>
      </c>
      <c r="J302">
        <f>IF(AND(I302=1,ISBLANK('Køretøjer og Mandskab'!AC603)),1,0)</f>
        <v>0</v>
      </c>
      <c r="K302">
        <f>IFERROR(IF(AND(SEARCH(Betingelser!$J$3,'Køretøjer og Mandskab'!$T303)=1,ISBLANK('Køretøjer og Mandskab'!$V303)=FALSE),1,0),0)</f>
        <v>0</v>
      </c>
      <c r="L302">
        <f>IF(AND(K302=1,ISBLANK('Køretøjer og Mandskab'!$AC303)),1,0)</f>
        <v>0</v>
      </c>
    </row>
    <row r="303" spans="3:12" x14ac:dyDescent="0.25">
      <c r="C303" t="str">
        <f>IFERROR(IF(INDEX(Køretøjsliste,MATCH(0,INDEX(COUNTIF($C$2:C302,Køretøjsliste),),0))=0,"",INDEX(Køretøjsliste,MATCH(0,INDEX(COUNTIF($C$2:C302,Køretøjsliste),),0))),"")</f>
        <v/>
      </c>
      <c r="E303">
        <f>IF(AND(LEN('Køretøjer og Mandskab'!T604)=Betingelser!$D$3,ISNUMBER('Køretøjer og Mandskab'!T604),ISBLANK('Køretøjer og Mandskab'!V604)=FALSE),1,0)</f>
        <v>0</v>
      </c>
      <c r="F303">
        <f>IF(AND(E303=1,ISBLANK('Køretøjer og Mandskab'!AC604)),1,0)</f>
        <v>0</v>
      </c>
      <c r="G303">
        <f>IF(AND(LEN('Køretøjer og Mandskab'!T604)&gt;1,LEN('Køretøjer og Mandskab'!T604)&lt;6,ISTEXT('Køretøjer og Mandskab'!T604),ISBLANK('Køretøjer og Mandskab'!V604)=FALSE),1,0)</f>
        <v>0</v>
      </c>
      <c r="H303">
        <f>IF(AND(G303=1,ISBLANK('Køretøjer og Mandskab'!AC604)),1,0)</f>
        <v>0</v>
      </c>
      <c r="I303">
        <f>IFERROR(IF(AND(SEARCH(Betingelser!$F$3,'Køretøjer og Mandskab'!T304)=1,ISBLANK('Køretøjer og Mandskab'!V304)=FALSE),1,0),0)</f>
        <v>0</v>
      </c>
      <c r="J303">
        <f>IF(AND(I303=1,ISBLANK('Køretøjer og Mandskab'!AC604)),1,0)</f>
        <v>0</v>
      </c>
      <c r="K303">
        <f>IFERROR(IF(AND(SEARCH(Betingelser!$J$3,'Køretøjer og Mandskab'!$T304)=1,ISBLANK('Køretøjer og Mandskab'!$V304)=FALSE),1,0),0)</f>
        <v>0</v>
      </c>
      <c r="L303">
        <f>IF(AND(K303=1,ISBLANK('Køretøjer og Mandskab'!$AC304)),1,0)</f>
        <v>0</v>
      </c>
    </row>
    <row r="304" spans="3:12" x14ac:dyDescent="0.25">
      <c r="C304" t="str">
        <f>IFERROR(IF(INDEX(Køretøjsliste,MATCH(0,INDEX(COUNTIF($C$2:C303,Køretøjsliste),),0))=0,"",INDEX(Køretøjsliste,MATCH(0,INDEX(COUNTIF($C$2:C303,Køretøjsliste),),0))),"")</f>
        <v/>
      </c>
      <c r="E304">
        <f>IF(AND(LEN('Køretøjer og Mandskab'!T605)=Betingelser!$D$3,ISNUMBER('Køretøjer og Mandskab'!T605),ISBLANK('Køretøjer og Mandskab'!V605)=FALSE),1,0)</f>
        <v>0</v>
      </c>
      <c r="F304">
        <f>IF(AND(E304=1,ISBLANK('Køretøjer og Mandskab'!AC605)),1,0)</f>
        <v>0</v>
      </c>
      <c r="G304">
        <f>IF(AND(LEN('Køretøjer og Mandskab'!T605)&gt;1,LEN('Køretøjer og Mandskab'!T605)&lt;6,ISTEXT('Køretøjer og Mandskab'!T605),ISBLANK('Køretøjer og Mandskab'!V605)=FALSE),1,0)</f>
        <v>0</v>
      </c>
      <c r="H304">
        <f>IF(AND(G304=1,ISBLANK('Køretøjer og Mandskab'!AC605)),1,0)</f>
        <v>0</v>
      </c>
      <c r="I304">
        <f>IFERROR(IF(AND(SEARCH(Betingelser!$F$3,'Køretøjer og Mandskab'!T305)=1,ISBLANK('Køretøjer og Mandskab'!V305)=FALSE),1,0),0)</f>
        <v>0</v>
      </c>
      <c r="J304">
        <f>IF(AND(I304=1,ISBLANK('Køretøjer og Mandskab'!AC605)),1,0)</f>
        <v>0</v>
      </c>
      <c r="K304">
        <f>IFERROR(IF(AND(SEARCH(Betingelser!$J$3,'Køretøjer og Mandskab'!$T305)=1,ISBLANK('Køretøjer og Mandskab'!$V305)=FALSE),1,0),0)</f>
        <v>0</v>
      </c>
      <c r="L304">
        <f>IF(AND(K304=1,ISBLANK('Køretøjer og Mandskab'!$AC305)),1,0)</f>
        <v>0</v>
      </c>
    </row>
    <row r="305" spans="3:12" x14ac:dyDescent="0.25">
      <c r="C305" t="str">
        <f>IFERROR(IF(INDEX(Køretøjsliste,MATCH(0,INDEX(COUNTIF($C$2:C304,Køretøjsliste),),0))=0,"",INDEX(Køretøjsliste,MATCH(0,INDEX(COUNTIF($C$2:C304,Køretøjsliste),),0))),"")</f>
        <v/>
      </c>
      <c r="E305">
        <f>IF(AND(LEN('Køretøjer og Mandskab'!T606)=Betingelser!$D$3,ISNUMBER('Køretøjer og Mandskab'!T606),ISBLANK('Køretøjer og Mandskab'!V606)=FALSE),1,0)</f>
        <v>0</v>
      </c>
      <c r="F305">
        <f>IF(AND(E305=1,ISBLANK('Køretøjer og Mandskab'!AC606)),1,0)</f>
        <v>0</v>
      </c>
      <c r="G305">
        <f>IF(AND(LEN('Køretøjer og Mandskab'!T606)&gt;1,LEN('Køretøjer og Mandskab'!T606)&lt;6,ISTEXT('Køretøjer og Mandskab'!T606),ISBLANK('Køretøjer og Mandskab'!V606)=FALSE),1,0)</f>
        <v>0</v>
      </c>
      <c r="H305">
        <f>IF(AND(G305=1,ISBLANK('Køretøjer og Mandskab'!AC606)),1,0)</f>
        <v>0</v>
      </c>
      <c r="I305">
        <f>IFERROR(IF(AND(SEARCH(Betingelser!$F$3,'Køretøjer og Mandskab'!T306)=1,ISBLANK('Køretøjer og Mandskab'!V306)=FALSE),1,0),0)</f>
        <v>0</v>
      </c>
      <c r="J305">
        <f>IF(AND(I305=1,ISBLANK('Køretøjer og Mandskab'!AC606)),1,0)</f>
        <v>0</v>
      </c>
      <c r="K305">
        <f>IFERROR(IF(AND(SEARCH(Betingelser!$J$3,'Køretøjer og Mandskab'!$T306)=1,ISBLANK('Køretøjer og Mandskab'!$V306)=FALSE),1,0),0)</f>
        <v>0</v>
      </c>
      <c r="L305">
        <f>IF(AND(K305=1,ISBLANK('Køretøjer og Mandskab'!$AC306)),1,0)</f>
        <v>0</v>
      </c>
    </row>
    <row r="306" spans="3:12" x14ac:dyDescent="0.25">
      <c r="C306" t="str">
        <f>IFERROR(IF(INDEX(Køretøjsliste,MATCH(0,INDEX(COUNTIF($C$2:C305,Køretøjsliste),),0))=0,"",INDEX(Køretøjsliste,MATCH(0,INDEX(COUNTIF($C$2:C305,Køretøjsliste),),0))),"")</f>
        <v/>
      </c>
      <c r="E306">
        <f>IF(AND(LEN('Køretøjer og Mandskab'!T607)=Betingelser!$D$3,ISNUMBER('Køretøjer og Mandskab'!T607),ISBLANK('Køretøjer og Mandskab'!V607)=FALSE),1,0)</f>
        <v>0</v>
      </c>
      <c r="F306">
        <f>IF(AND(E306=1,ISBLANK('Køretøjer og Mandskab'!AC607)),1,0)</f>
        <v>0</v>
      </c>
      <c r="G306">
        <f>IF(AND(LEN('Køretøjer og Mandskab'!T607)&gt;1,LEN('Køretøjer og Mandskab'!T607)&lt;6,ISTEXT('Køretøjer og Mandskab'!T607),ISBLANK('Køretøjer og Mandskab'!V607)=FALSE),1,0)</f>
        <v>0</v>
      </c>
      <c r="H306">
        <f>IF(AND(G306=1,ISBLANK('Køretøjer og Mandskab'!AC607)),1,0)</f>
        <v>0</v>
      </c>
      <c r="I306">
        <f>IFERROR(IF(AND(SEARCH(Betingelser!$F$3,'Køretøjer og Mandskab'!T307)=1,ISBLANK('Køretøjer og Mandskab'!V307)=FALSE),1,0),0)</f>
        <v>0</v>
      </c>
      <c r="J306">
        <f>IF(AND(I306=1,ISBLANK('Køretøjer og Mandskab'!AC607)),1,0)</f>
        <v>0</v>
      </c>
      <c r="K306">
        <f>IFERROR(IF(AND(SEARCH(Betingelser!$J$3,'Køretøjer og Mandskab'!$T307)=1,ISBLANK('Køretøjer og Mandskab'!$V307)=FALSE),1,0),0)</f>
        <v>0</v>
      </c>
      <c r="L306">
        <f>IF(AND(K306=1,ISBLANK('Køretøjer og Mandskab'!$AC307)),1,0)</f>
        <v>0</v>
      </c>
    </row>
    <row r="307" spans="3:12" x14ac:dyDescent="0.25">
      <c r="C307" t="str">
        <f>IFERROR(IF(INDEX(Køretøjsliste,MATCH(0,INDEX(COUNTIF($C$2:C306,Køretøjsliste),),0))=0,"",INDEX(Køretøjsliste,MATCH(0,INDEX(COUNTIF($C$2:C306,Køretøjsliste),),0))),"")</f>
        <v/>
      </c>
      <c r="E307">
        <f>IF(AND(LEN('Køretøjer og Mandskab'!T608)=Betingelser!$D$3,ISNUMBER('Køretøjer og Mandskab'!T608),ISBLANK('Køretøjer og Mandskab'!V608)=FALSE),1,0)</f>
        <v>0</v>
      </c>
      <c r="F307">
        <f>IF(AND(E307=1,ISBLANK('Køretøjer og Mandskab'!AC608)),1,0)</f>
        <v>0</v>
      </c>
      <c r="G307">
        <f>IF(AND(LEN('Køretøjer og Mandskab'!T608)&gt;1,LEN('Køretøjer og Mandskab'!T608)&lt;6,ISTEXT('Køretøjer og Mandskab'!T608),ISBLANK('Køretøjer og Mandskab'!V608)=FALSE),1,0)</f>
        <v>0</v>
      </c>
      <c r="H307">
        <f>IF(AND(G307=1,ISBLANK('Køretøjer og Mandskab'!AC608)),1,0)</f>
        <v>0</v>
      </c>
      <c r="I307">
        <f>IFERROR(IF(AND(SEARCH(Betingelser!$F$3,'Køretøjer og Mandskab'!T308)=1,ISBLANK('Køretøjer og Mandskab'!V308)=FALSE),1,0),0)</f>
        <v>0</v>
      </c>
      <c r="J307">
        <f>IF(AND(I307=1,ISBLANK('Køretøjer og Mandskab'!AC608)),1,0)</f>
        <v>0</v>
      </c>
      <c r="K307">
        <f>IFERROR(IF(AND(SEARCH(Betingelser!$J$3,'Køretøjer og Mandskab'!$T308)=1,ISBLANK('Køretøjer og Mandskab'!$V308)=FALSE),1,0),0)</f>
        <v>0</v>
      </c>
      <c r="L307">
        <f>IF(AND(K307=1,ISBLANK('Køretøjer og Mandskab'!$AC308)),1,0)</f>
        <v>0</v>
      </c>
    </row>
    <row r="308" spans="3:12" x14ac:dyDescent="0.25">
      <c r="C308" t="str">
        <f>IFERROR(IF(INDEX(Køretøjsliste,MATCH(0,INDEX(COUNTIF($C$2:C307,Køretøjsliste),),0))=0,"",INDEX(Køretøjsliste,MATCH(0,INDEX(COUNTIF($C$2:C307,Køretøjsliste),),0))),"")</f>
        <v/>
      </c>
      <c r="E308">
        <f>IF(AND(LEN('Køretøjer og Mandskab'!T609)=Betingelser!$D$3,ISNUMBER('Køretøjer og Mandskab'!T609),ISBLANK('Køretøjer og Mandskab'!V609)=FALSE),1,0)</f>
        <v>0</v>
      </c>
      <c r="F308">
        <f>IF(AND(E308=1,ISBLANK('Køretøjer og Mandskab'!AC609)),1,0)</f>
        <v>0</v>
      </c>
      <c r="G308">
        <f>IF(AND(LEN('Køretøjer og Mandskab'!T609)&gt;1,LEN('Køretøjer og Mandskab'!T609)&lt;6,ISTEXT('Køretøjer og Mandskab'!T609),ISBLANK('Køretøjer og Mandskab'!V609)=FALSE),1,0)</f>
        <v>0</v>
      </c>
      <c r="H308">
        <f>IF(AND(G308=1,ISBLANK('Køretøjer og Mandskab'!AC609)),1,0)</f>
        <v>0</v>
      </c>
      <c r="I308">
        <f>IFERROR(IF(AND(SEARCH(Betingelser!$F$3,'Køretøjer og Mandskab'!T309)=1,ISBLANK('Køretøjer og Mandskab'!V309)=FALSE),1,0),0)</f>
        <v>0</v>
      </c>
      <c r="J308">
        <f>IF(AND(I308=1,ISBLANK('Køretøjer og Mandskab'!AC609)),1,0)</f>
        <v>0</v>
      </c>
      <c r="K308">
        <f>IFERROR(IF(AND(SEARCH(Betingelser!$J$3,'Køretøjer og Mandskab'!$T309)=1,ISBLANK('Køretøjer og Mandskab'!$V309)=FALSE),1,0),0)</f>
        <v>0</v>
      </c>
      <c r="L308">
        <f>IF(AND(K308=1,ISBLANK('Køretøjer og Mandskab'!$AC309)),1,0)</f>
        <v>0</v>
      </c>
    </row>
    <row r="309" spans="3:12" x14ac:dyDescent="0.25">
      <c r="C309" t="str">
        <f>IFERROR(IF(INDEX(Køretøjsliste,MATCH(0,INDEX(COUNTIF($C$2:C308,Køretøjsliste),),0))=0,"",INDEX(Køretøjsliste,MATCH(0,INDEX(COUNTIF($C$2:C308,Køretøjsliste),),0))),"")</f>
        <v/>
      </c>
      <c r="E309">
        <f>IF(AND(LEN('Køretøjer og Mandskab'!T610)=Betingelser!$D$3,ISNUMBER('Køretøjer og Mandskab'!T610),ISBLANK('Køretøjer og Mandskab'!V610)=FALSE),1,0)</f>
        <v>0</v>
      </c>
      <c r="F309">
        <f>IF(AND(E309=1,ISBLANK('Køretøjer og Mandskab'!AC610)),1,0)</f>
        <v>0</v>
      </c>
      <c r="G309">
        <f>IF(AND(LEN('Køretøjer og Mandskab'!T610)&gt;1,LEN('Køretøjer og Mandskab'!T610)&lt;6,ISTEXT('Køretøjer og Mandskab'!T610),ISBLANK('Køretøjer og Mandskab'!V610)=FALSE),1,0)</f>
        <v>0</v>
      </c>
      <c r="H309">
        <f>IF(AND(G309=1,ISBLANK('Køretøjer og Mandskab'!AC610)),1,0)</f>
        <v>0</v>
      </c>
      <c r="I309">
        <f>IFERROR(IF(AND(SEARCH(Betingelser!$F$3,'Køretøjer og Mandskab'!T310)=1,ISBLANK('Køretøjer og Mandskab'!V310)=FALSE),1,0),0)</f>
        <v>0</v>
      </c>
      <c r="J309">
        <f>IF(AND(I309=1,ISBLANK('Køretøjer og Mandskab'!AC610)),1,0)</f>
        <v>0</v>
      </c>
      <c r="K309">
        <f>IFERROR(IF(AND(SEARCH(Betingelser!$J$3,'Køretøjer og Mandskab'!$T310)=1,ISBLANK('Køretøjer og Mandskab'!$V310)=FALSE),1,0),0)</f>
        <v>0</v>
      </c>
      <c r="L309">
        <f>IF(AND(K309=1,ISBLANK('Køretøjer og Mandskab'!$AC310)),1,0)</f>
        <v>0</v>
      </c>
    </row>
    <row r="310" spans="3:12" x14ac:dyDescent="0.25">
      <c r="C310" t="str">
        <f>IFERROR(IF(INDEX(Køretøjsliste,MATCH(0,INDEX(COUNTIF($C$2:C309,Køretøjsliste),),0))=0,"",INDEX(Køretøjsliste,MATCH(0,INDEX(COUNTIF($C$2:C309,Køretøjsliste),),0))),"")</f>
        <v/>
      </c>
      <c r="E310">
        <f>IF(AND(LEN('Køretøjer og Mandskab'!T611)=Betingelser!$D$3,ISNUMBER('Køretøjer og Mandskab'!T611),ISBLANK('Køretøjer og Mandskab'!V611)=FALSE),1,0)</f>
        <v>0</v>
      </c>
      <c r="F310">
        <f>IF(AND(E310=1,ISBLANK('Køretøjer og Mandskab'!AC611)),1,0)</f>
        <v>0</v>
      </c>
      <c r="G310">
        <f>IF(AND(LEN('Køretøjer og Mandskab'!T611)&gt;1,LEN('Køretøjer og Mandskab'!T611)&lt;6,ISTEXT('Køretøjer og Mandskab'!T611),ISBLANK('Køretøjer og Mandskab'!V611)=FALSE),1,0)</f>
        <v>0</v>
      </c>
      <c r="H310">
        <f>IF(AND(G310=1,ISBLANK('Køretøjer og Mandskab'!AC611)),1,0)</f>
        <v>0</v>
      </c>
      <c r="I310">
        <f>IFERROR(IF(AND(SEARCH(Betingelser!$F$3,'Køretøjer og Mandskab'!T311)=1,ISBLANK('Køretøjer og Mandskab'!V311)=FALSE),1,0),0)</f>
        <v>0</v>
      </c>
      <c r="J310">
        <f>IF(AND(I310=1,ISBLANK('Køretøjer og Mandskab'!AC611)),1,0)</f>
        <v>0</v>
      </c>
      <c r="K310">
        <f>IFERROR(IF(AND(SEARCH(Betingelser!$J$3,'Køretøjer og Mandskab'!$T311)=1,ISBLANK('Køretøjer og Mandskab'!$V311)=FALSE),1,0),0)</f>
        <v>0</v>
      </c>
      <c r="L310">
        <f>IF(AND(K310=1,ISBLANK('Køretøjer og Mandskab'!$AC311)),1,0)</f>
        <v>0</v>
      </c>
    </row>
    <row r="311" spans="3:12" x14ac:dyDescent="0.25">
      <c r="C311" t="str">
        <f>IFERROR(IF(INDEX(Køretøjsliste,MATCH(0,INDEX(COUNTIF($C$2:C310,Køretøjsliste),),0))=0,"",INDEX(Køretøjsliste,MATCH(0,INDEX(COUNTIF($C$2:C310,Køretøjsliste),),0))),"")</f>
        <v/>
      </c>
      <c r="E311">
        <f>IF(AND(LEN('Køretøjer og Mandskab'!T612)=Betingelser!$D$3,ISNUMBER('Køretøjer og Mandskab'!T612),ISBLANK('Køretøjer og Mandskab'!V612)=FALSE),1,0)</f>
        <v>0</v>
      </c>
      <c r="F311">
        <f>IF(AND(E311=1,ISBLANK('Køretøjer og Mandskab'!AC612)),1,0)</f>
        <v>0</v>
      </c>
      <c r="G311">
        <f>IF(AND(LEN('Køretøjer og Mandskab'!T612)&gt;1,LEN('Køretøjer og Mandskab'!T612)&lt;6,ISTEXT('Køretøjer og Mandskab'!T612),ISBLANK('Køretøjer og Mandskab'!V612)=FALSE),1,0)</f>
        <v>0</v>
      </c>
      <c r="H311">
        <f>IF(AND(G311=1,ISBLANK('Køretøjer og Mandskab'!AC612)),1,0)</f>
        <v>0</v>
      </c>
      <c r="I311">
        <f>IFERROR(IF(AND(SEARCH(Betingelser!$F$3,'Køretøjer og Mandskab'!T312)=1,ISBLANK('Køretøjer og Mandskab'!V312)=FALSE),1,0),0)</f>
        <v>0</v>
      </c>
      <c r="J311">
        <f>IF(AND(I311=1,ISBLANK('Køretøjer og Mandskab'!AC612)),1,0)</f>
        <v>0</v>
      </c>
      <c r="K311">
        <f>IFERROR(IF(AND(SEARCH(Betingelser!$J$3,'Køretøjer og Mandskab'!$T312)=1,ISBLANK('Køretøjer og Mandskab'!$V312)=FALSE),1,0),0)</f>
        <v>0</v>
      </c>
      <c r="L311">
        <f>IF(AND(K311=1,ISBLANK('Køretøjer og Mandskab'!$AC312)),1,0)</f>
        <v>0</v>
      </c>
    </row>
    <row r="312" spans="3:12" x14ac:dyDescent="0.25">
      <c r="C312" t="str">
        <f>IFERROR(IF(INDEX(Køretøjsliste,MATCH(0,INDEX(COUNTIF($C$2:C311,Køretøjsliste),),0))=0,"",INDEX(Køretøjsliste,MATCH(0,INDEX(COUNTIF($C$2:C311,Køretøjsliste),),0))),"")</f>
        <v/>
      </c>
      <c r="E312">
        <f>IF(AND(LEN('Køretøjer og Mandskab'!T613)=Betingelser!$D$3,ISNUMBER('Køretøjer og Mandskab'!T613),ISBLANK('Køretøjer og Mandskab'!V613)=FALSE),1,0)</f>
        <v>0</v>
      </c>
      <c r="F312">
        <f>IF(AND(E312=1,ISBLANK('Køretøjer og Mandskab'!AC613)),1,0)</f>
        <v>0</v>
      </c>
      <c r="G312">
        <f>IF(AND(LEN('Køretøjer og Mandskab'!T613)&gt;1,LEN('Køretøjer og Mandskab'!T613)&lt;6,ISTEXT('Køretøjer og Mandskab'!T613),ISBLANK('Køretøjer og Mandskab'!V613)=FALSE),1,0)</f>
        <v>0</v>
      </c>
      <c r="H312">
        <f>IF(AND(G312=1,ISBLANK('Køretøjer og Mandskab'!AC613)),1,0)</f>
        <v>0</v>
      </c>
      <c r="I312">
        <f>IFERROR(IF(AND(SEARCH(Betingelser!$F$3,'Køretøjer og Mandskab'!T313)=1,ISBLANK('Køretøjer og Mandskab'!V313)=FALSE),1,0),0)</f>
        <v>0</v>
      </c>
      <c r="J312">
        <f>IF(AND(I312=1,ISBLANK('Køretøjer og Mandskab'!AC613)),1,0)</f>
        <v>0</v>
      </c>
      <c r="K312">
        <f>IFERROR(IF(AND(SEARCH(Betingelser!$J$3,'Køretøjer og Mandskab'!$T313)=1,ISBLANK('Køretøjer og Mandskab'!$V313)=FALSE),1,0),0)</f>
        <v>0</v>
      </c>
      <c r="L312">
        <f>IF(AND(K312=1,ISBLANK('Køretøjer og Mandskab'!$AC313)),1,0)</f>
        <v>0</v>
      </c>
    </row>
    <row r="313" spans="3:12" x14ac:dyDescent="0.25">
      <c r="C313" t="str">
        <f>IFERROR(IF(INDEX(Køretøjsliste,MATCH(0,INDEX(COUNTIF($C$2:C312,Køretøjsliste),),0))=0,"",INDEX(Køretøjsliste,MATCH(0,INDEX(COUNTIF($C$2:C312,Køretøjsliste),),0))),"")</f>
        <v/>
      </c>
      <c r="E313">
        <f>IF(AND(LEN('Køretøjer og Mandskab'!T614)=Betingelser!$D$3,ISNUMBER('Køretøjer og Mandskab'!T614),ISBLANK('Køretøjer og Mandskab'!V614)=FALSE),1,0)</f>
        <v>0</v>
      </c>
      <c r="F313">
        <f>IF(AND(E313=1,ISBLANK('Køretøjer og Mandskab'!AC614)),1,0)</f>
        <v>0</v>
      </c>
      <c r="G313">
        <f>IF(AND(LEN('Køretøjer og Mandskab'!T614)&gt;1,LEN('Køretøjer og Mandskab'!T614)&lt;6,ISTEXT('Køretøjer og Mandskab'!T614),ISBLANK('Køretøjer og Mandskab'!V614)=FALSE),1,0)</f>
        <v>0</v>
      </c>
      <c r="H313">
        <f>IF(AND(G313=1,ISBLANK('Køretøjer og Mandskab'!AC614)),1,0)</f>
        <v>0</v>
      </c>
      <c r="I313">
        <f>IFERROR(IF(AND(SEARCH(Betingelser!$F$3,'Køretøjer og Mandskab'!T314)=1,ISBLANK('Køretøjer og Mandskab'!V314)=FALSE),1,0),0)</f>
        <v>0</v>
      </c>
      <c r="J313">
        <f>IF(AND(I313=1,ISBLANK('Køretøjer og Mandskab'!AC614)),1,0)</f>
        <v>0</v>
      </c>
      <c r="K313">
        <f>IFERROR(IF(AND(SEARCH(Betingelser!$J$3,'Køretøjer og Mandskab'!$T314)=1,ISBLANK('Køretøjer og Mandskab'!$V314)=FALSE),1,0),0)</f>
        <v>0</v>
      </c>
      <c r="L313">
        <f>IF(AND(K313=1,ISBLANK('Køretøjer og Mandskab'!$AC314)),1,0)</f>
        <v>0</v>
      </c>
    </row>
    <row r="314" spans="3:12" x14ac:dyDescent="0.25">
      <c r="C314" t="str">
        <f>IFERROR(IF(INDEX(Køretøjsliste,MATCH(0,INDEX(COUNTIF($C$2:C313,Køretøjsliste),),0))=0,"",INDEX(Køretøjsliste,MATCH(0,INDEX(COUNTIF($C$2:C313,Køretøjsliste),),0))),"")</f>
        <v/>
      </c>
      <c r="E314">
        <f>IF(AND(LEN('Køretøjer og Mandskab'!T615)=Betingelser!$D$3,ISNUMBER('Køretøjer og Mandskab'!T615),ISBLANK('Køretøjer og Mandskab'!V615)=FALSE),1,0)</f>
        <v>0</v>
      </c>
      <c r="F314">
        <f>IF(AND(E314=1,ISBLANK('Køretøjer og Mandskab'!AC615)),1,0)</f>
        <v>0</v>
      </c>
      <c r="G314">
        <f>IF(AND(LEN('Køretøjer og Mandskab'!T615)&gt;1,LEN('Køretøjer og Mandskab'!T615)&lt;6,ISTEXT('Køretøjer og Mandskab'!T615),ISBLANK('Køretøjer og Mandskab'!V615)=FALSE),1,0)</f>
        <v>0</v>
      </c>
      <c r="H314">
        <f>IF(AND(G314=1,ISBLANK('Køretøjer og Mandskab'!AC615)),1,0)</f>
        <v>0</v>
      </c>
      <c r="I314">
        <f>IFERROR(IF(AND(SEARCH(Betingelser!$F$3,'Køretøjer og Mandskab'!T315)=1,ISBLANK('Køretøjer og Mandskab'!V315)=FALSE),1,0),0)</f>
        <v>0</v>
      </c>
      <c r="J314">
        <f>IF(AND(I314=1,ISBLANK('Køretøjer og Mandskab'!AC615)),1,0)</f>
        <v>0</v>
      </c>
      <c r="K314">
        <f>IFERROR(IF(AND(SEARCH(Betingelser!$J$3,'Køretøjer og Mandskab'!$T315)=1,ISBLANK('Køretøjer og Mandskab'!$V315)=FALSE),1,0),0)</f>
        <v>0</v>
      </c>
      <c r="L314">
        <f>IF(AND(K314=1,ISBLANK('Køretøjer og Mandskab'!$AC315)),1,0)</f>
        <v>0</v>
      </c>
    </row>
    <row r="315" spans="3:12" x14ac:dyDescent="0.25">
      <c r="C315" t="str">
        <f>IFERROR(IF(INDEX(Køretøjsliste,MATCH(0,INDEX(COUNTIF($C$2:C314,Køretøjsliste),),0))=0,"",INDEX(Køretøjsliste,MATCH(0,INDEX(COUNTIF($C$2:C314,Køretøjsliste),),0))),"")</f>
        <v/>
      </c>
      <c r="E315">
        <f>IF(AND(LEN('Køretøjer og Mandskab'!T616)=Betingelser!$D$3,ISNUMBER('Køretøjer og Mandskab'!T616),ISBLANK('Køretøjer og Mandskab'!V616)=FALSE),1,0)</f>
        <v>0</v>
      </c>
      <c r="F315">
        <f>IF(AND(E315=1,ISBLANK('Køretøjer og Mandskab'!AC616)),1,0)</f>
        <v>0</v>
      </c>
      <c r="G315">
        <f>IF(AND(LEN('Køretøjer og Mandskab'!T616)&gt;1,LEN('Køretøjer og Mandskab'!T616)&lt;6,ISTEXT('Køretøjer og Mandskab'!T616),ISBLANK('Køretøjer og Mandskab'!V616)=FALSE),1,0)</f>
        <v>0</v>
      </c>
      <c r="H315">
        <f>IF(AND(G315=1,ISBLANK('Køretøjer og Mandskab'!AC616)),1,0)</f>
        <v>0</v>
      </c>
      <c r="I315">
        <f>IFERROR(IF(AND(SEARCH(Betingelser!$F$3,'Køretøjer og Mandskab'!T316)=1,ISBLANK('Køretøjer og Mandskab'!V316)=FALSE),1,0),0)</f>
        <v>0</v>
      </c>
      <c r="J315">
        <f>IF(AND(I315=1,ISBLANK('Køretøjer og Mandskab'!AC616)),1,0)</f>
        <v>0</v>
      </c>
      <c r="K315">
        <f>IFERROR(IF(AND(SEARCH(Betingelser!$J$3,'Køretøjer og Mandskab'!$T316)=1,ISBLANK('Køretøjer og Mandskab'!$V316)=FALSE),1,0),0)</f>
        <v>0</v>
      </c>
      <c r="L315">
        <f>IF(AND(K315=1,ISBLANK('Køretøjer og Mandskab'!$AC316)),1,0)</f>
        <v>0</v>
      </c>
    </row>
    <row r="316" spans="3:12" x14ac:dyDescent="0.25">
      <c r="C316" t="str">
        <f>IFERROR(IF(INDEX(Køretøjsliste,MATCH(0,INDEX(COUNTIF($C$2:C315,Køretøjsliste),),0))=0,"",INDEX(Køretøjsliste,MATCH(0,INDEX(COUNTIF($C$2:C315,Køretøjsliste),),0))),"")</f>
        <v/>
      </c>
      <c r="E316">
        <f>IF(AND(LEN('Køretøjer og Mandskab'!T617)=Betingelser!$D$3,ISNUMBER('Køretøjer og Mandskab'!T617),ISBLANK('Køretøjer og Mandskab'!V617)=FALSE),1,0)</f>
        <v>0</v>
      </c>
      <c r="F316">
        <f>IF(AND(E316=1,ISBLANK('Køretøjer og Mandskab'!AC617)),1,0)</f>
        <v>0</v>
      </c>
      <c r="G316">
        <f>IF(AND(LEN('Køretøjer og Mandskab'!T617)&gt;1,LEN('Køretøjer og Mandskab'!T617)&lt;6,ISTEXT('Køretøjer og Mandskab'!T617),ISBLANK('Køretøjer og Mandskab'!V617)=FALSE),1,0)</f>
        <v>0</v>
      </c>
      <c r="H316">
        <f>IF(AND(G316=1,ISBLANK('Køretøjer og Mandskab'!AC617)),1,0)</f>
        <v>0</v>
      </c>
      <c r="I316">
        <f>IFERROR(IF(AND(SEARCH(Betingelser!$F$3,'Køretøjer og Mandskab'!T317)=1,ISBLANK('Køretøjer og Mandskab'!V317)=FALSE),1,0),0)</f>
        <v>0</v>
      </c>
      <c r="J316">
        <f>IF(AND(I316=1,ISBLANK('Køretøjer og Mandskab'!AC617)),1,0)</f>
        <v>0</v>
      </c>
      <c r="K316">
        <f>IFERROR(IF(AND(SEARCH(Betingelser!$J$3,'Køretøjer og Mandskab'!$T317)=1,ISBLANK('Køretøjer og Mandskab'!$V317)=FALSE),1,0),0)</f>
        <v>0</v>
      </c>
      <c r="L316">
        <f>IF(AND(K316=1,ISBLANK('Køretøjer og Mandskab'!$AC317)),1,0)</f>
        <v>0</v>
      </c>
    </row>
    <row r="317" spans="3:12" x14ac:dyDescent="0.25">
      <c r="C317" t="str">
        <f>IFERROR(IF(INDEX(Køretøjsliste,MATCH(0,INDEX(COUNTIF($C$2:C316,Køretøjsliste),),0))=0,"",INDEX(Køretøjsliste,MATCH(0,INDEX(COUNTIF($C$2:C316,Køretøjsliste),),0))),"")</f>
        <v/>
      </c>
      <c r="E317">
        <f>IF(AND(LEN('Køretøjer og Mandskab'!T618)=Betingelser!$D$3,ISNUMBER('Køretøjer og Mandskab'!T618),ISBLANK('Køretøjer og Mandskab'!V618)=FALSE),1,0)</f>
        <v>0</v>
      </c>
      <c r="F317">
        <f>IF(AND(E317=1,ISBLANK('Køretøjer og Mandskab'!AC618)),1,0)</f>
        <v>0</v>
      </c>
      <c r="G317">
        <f>IF(AND(LEN('Køretøjer og Mandskab'!T618)&gt;1,LEN('Køretøjer og Mandskab'!T618)&lt;6,ISTEXT('Køretøjer og Mandskab'!T618),ISBLANK('Køretøjer og Mandskab'!V618)=FALSE),1,0)</f>
        <v>0</v>
      </c>
      <c r="H317">
        <f>IF(AND(G317=1,ISBLANK('Køretøjer og Mandskab'!AC618)),1,0)</f>
        <v>0</v>
      </c>
      <c r="I317">
        <f>IFERROR(IF(AND(SEARCH(Betingelser!$F$3,'Køretøjer og Mandskab'!T318)=1,ISBLANK('Køretøjer og Mandskab'!V318)=FALSE),1,0),0)</f>
        <v>0</v>
      </c>
      <c r="J317">
        <f>IF(AND(I317=1,ISBLANK('Køretøjer og Mandskab'!AC618)),1,0)</f>
        <v>0</v>
      </c>
      <c r="K317">
        <f>IFERROR(IF(AND(SEARCH(Betingelser!$J$3,'Køretøjer og Mandskab'!$T318)=1,ISBLANK('Køretøjer og Mandskab'!$V318)=FALSE),1,0),0)</f>
        <v>0</v>
      </c>
      <c r="L317">
        <f>IF(AND(K317=1,ISBLANK('Køretøjer og Mandskab'!$AC318)),1,0)</f>
        <v>0</v>
      </c>
    </row>
    <row r="318" spans="3:12" x14ac:dyDescent="0.25">
      <c r="C318" t="str">
        <f>IFERROR(IF(INDEX(Køretøjsliste,MATCH(0,INDEX(COUNTIF($C$2:C317,Køretøjsliste),),0))=0,"",INDEX(Køretøjsliste,MATCH(0,INDEX(COUNTIF($C$2:C317,Køretøjsliste),),0))),"")</f>
        <v/>
      </c>
      <c r="E318">
        <f>IF(AND(LEN('Køretøjer og Mandskab'!T619)=Betingelser!$D$3,ISNUMBER('Køretøjer og Mandskab'!T619),ISBLANK('Køretøjer og Mandskab'!V619)=FALSE),1,0)</f>
        <v>0</v>
      </c>
      <c r="F318">
        <f>IF(AND(E318=1,ISBLANK('Køretøjer og Mandskab'!AC619)),1,0)</f>
        <v>0</v>
      </c>
      <c r="G318">
        <f>IF(AND(LEN('Køretøjer og Mandskab'!T619)&gt;1,LEN('Køretøjer og Mandskab'!T619)&lt;6,ISTEXT('Køretøjer og Mandskab'!T619),ISBLANK('Køretøjer og Mandskab'!V619)=FALSE),1,0)</f>
        <v>0</v>
      </c>
      <c r="H318">
        <f>IF(AND(G318=1,ISBLANK('Køretøjer og Mandskab'!AC619)),1,0)</f>
        <v>0</v>
      </c>
      <c r="I318">
        <f>IFERROR(IF(AND(SEARCH(Betingelser!$F$3,'Køretøjer og Mandskab'!T319)=1,ISBLANK('Køretøjer og Mandskab'!V319)=FALSE),1,0),0)</f>
        <v>0</v>
      </c>
      <c r="J318">
        <f>IF(AND(I318=1,ISBLANK('Køretøjer og Mandskab'!AC619)),1,0)</f>
        <v>0</v>
      </c>
      <c r="K318">
        <f>IFERROR(IF(AND(SEARCH(Betingelser!$J$3,'Køretøjer og Mandskab'!$T319)=1,ISBLANK('Køretøjer og Mandskab'!$V319)=FALSE),1,0),0)</f>
        <v>0</v>
      </c>
      <c r="L318">
        <f>IF(AND(K318=1,ISBLANK('Køretøjer og Mandskab'!$AC319)),1,0)</f>
        <v>0</v>
      </c>
    </row>
    <row r="319" spans="3:12" x14ac:dyDescent="0.25">
      <c r="C319" t="str">
        <f>IFERROR(IF(INDEX(Køretøjsliste,MATCH(0,INDEX(COUNTIF($C$2:C318,Køretøjsliste),),0))=0,"",INDEX(Køretøjsliste,MATCH(0,INDEX(COUNTIF($C$2:C318,Køretøjsliste),),0))),"")</f>
        <v/>
      </c>
      <c r="E319">
        <f>IF(AND(LEN('Køretøjer og Mandskab'!T620)=Betingelser!$D$3,ISNUMBER('Køretøjer og Mandskab'!T620),ISBLANK('Køretøjer og Mandskab'!V620)=FALSE),1,0)</f>
        <v>0</v>
      </c>
      <c r="F319">
        <f>IF(AND(E319=1,ISBLANK('Køretøjer og Mandskab'!AC620)),1,0)</f>
        <v>0</v>
      </c>
      <c r="G319">
        <f>IF(AND(LEN('Køretøjer og Mandskab'!T620)&gt;1,LEN('Køretøjer og Mandskab'!T620)&lt;6,ISTEXT('Køretøjer og Mandskab'!T620),ISBLANK('Køretøjer og Mandskab'!V620)=FALSE),1,0)</f>
        <v>0</v>
      </c>
      <c r="H319">
        <f>IF(AND(G319=1,ISBLANK('Køretøjer og Mandskab'!AC620)),1,0)</f>
        <v>0</v>
      </c>
      <c r="I319">
        <f>IFERROR(IF(AND(SEARCH(Betingelser!$F$3,'Køretøjer og Mandskab'!T320)=1,ISBLANK('Køretøjer og Mandskab'!V320)=FALSE),1,0),0)</f>
        <v>0</v>
      </c>
      <c r="J319">
        <f>IF(AND(I319=1,ISBLANK('Køretøjer og Mandskab'!AC620)),1,0)</f>
        <v>0</v>
      </c>
      <c r="K319">
        <f>IFERROR(IF(AND(SEARCH(Betingelser!$J$3,'Køretøjer og Mandskab'!$T320)=1,ISBLANK('Køretøjer og Mandskab'!$V320)=FALSE),1,0),0)</f>
        <v>0</v>
      </c>
      <c r="L319">
        <f>IF(AND(K319=1,ISBLANK('Køretøjer og Mandskab'!$AC320)),1,0)</f>
        <v>0</v>
      </c>
    </row>
    <row r="320" spans="3:12" x14ac:dyDescent="0.25">
      <c r="C320" t="str">
        <f>IFERROR(IF(INDEX(Køretøjsliste,MATCH(0,INDEX(COUNTIF($C$2:C319,Køretøjsliste),),0))=0,"",INDEX(Køretøjsliste,MATCH(0,INDEX(COUNTIF($C$2:C319,Køretøjsliste),),0))),"")</f>
        <v/>
      </c>
      <c r="E320">
        <f>IF(AND(LEN('Køretøjer og Mandskab'!T621)=Betingelser!$D$3,ISNUMBER('Køretøjer og Mandskab'!T621),ISBLANK('Køretøjer og Mandskab'!V621)=FALSE),1,0)</f>
        <v>0</v>
      </c>
      <c r="F320">
        <f>IF(AND(E320=1,ISBLANK('Køretøjer og Mandskab'!AC621)),1,0)</f>
        <v>0</v>
      </c>
      <c r="G320">
        <f>IF(AND(LEN('Køretøjer og Mandskab'!T621)&gt;1,LEN('Køretøjer og Mandskab'!T621)&lt;6,ISTEXT('Køretøjer og Mandskab'!T621),ISBLANK('Køretøjer og Mandskab'!V621)=FALSE),1,0)</f>
        <v>0</v>
      </c>
      <c r="H320">
        <f>IF(AND(G320=1,ISBLANK('Køretøjer og Mandskab'!AC621)),1,0)</f>
        <v>0</v>
      </c>
      <c r="I320">
        <f>IFERROR(IF(AND(SEARCH(Betingelser!$F$3,'Køretøjer og Mandskab'!T321)=1,ISBLANK('Køretøjer og Mandskab'!V321)=FALSE),1,0),0)</f>
        <v>0</v>
      </c>
      <c r="J320">
        <f>IF(AND(I320=1,ISBLANK('Køretøjer og Mandskab'!AC621)),1,0)</f>
        <v>0</v>
      </c>
      <c r="K320">
        <f>IFERROR(IF(AND(SEARCH(Betingelser!$J$3,'Køretøjer og Mandskab'!$T321)=1,ISBLANK('Køretøjer og Mandskab'!$V321)=FALSE),1,0),0)</f>
        <v>0</v>
      </c>
      <c r="L320">
        <f>IF(AND(K320=1,ISBLANK('Køretøjer og Mandskab'!$AC321)),1,0)</f>
        <v>0</v>
      </c>
    </row>
    <row r="321" spans="3:12" x14ac:dyDescent="0.25">
      <c r="C321" t="str">
        <f>IFERROR(IF(INDEX(Køretøjsliste,MATCH(0,INDEX(COUNTIF($C$2:C320,Køretøjsliste),),0))=0,"",INDEX(Køretøjsliste,MATCH(0,INDEX(COUNTIF($C$2:C320,Køretøjsliste),),0))),"")</f>
        <v/>
      </c>
      <c r="E321">
        <f>IF(AND(LEN('Køretøjer og Mandskab'!T622)=Betingelser!$D$3,ISNUMBER('Køretøjer og Mandskab'!T622),ISBLANK('Køretøjer og Mandskab'!V622)=FALSE),1,0)</f>
        <v>0</v>
      </c>
      <c r="F321">
        <f>IF(AND(E321=1,ISBLANK('Køretøjer og Mandskab'!AC622)),1,0)</f>
        <v>0</v>
      </c>
      <c r="G321">
        <f>IF(AND(LEN('Køretøjer og Mandskab'!T622)&gt;1,LEN('Køretøjer og Mandskab'!T622)&lt;6,ISTEXT('Køretøjer og Mandskab'!T622),ISBLANK('Køretøjer og Mandskab'!V622)=FALSE),1,0)</f>
        <v>0</v>
      </c>
      <c r="H321">
        <f>IF(AND(G321=1,ISBLANK('Køretøjer og Mandskab'!AC622)),1,0)</f>
        <v>0</v>
      </c>
      <c r="I321">
        <f>IFERROR(IF(AND(SEARCH(Betingelser!$F$3,'Køretøjer og Mandskab'!T322)=1,ISBLANK('Køretøjer og Mandskab'!V322)=FALSE),1,0),0)</f>
        <v>0</v>
      </c>
      <c r="J321">
        <f>IF(AND(I321=1,ISBLANK('Køretøjer og Mandskab'!AC622)),1,0)</f>
        <v>0</v>
      </c>
      <c r="K321">
        <f>IFERROR(IF(AND(SEARCH(Betingelser!$J$3,'Køretøjer og Mandskab'!$T322)=1,ISBLANK('Køretøjer og Mandskab'!$V322)=FALSE),1,0),0)</f>
        <v>0</v>
      </c>
      <c r="L321">
        <f>IF(AND(K321=1,ISBLANK('Køretøjer og Mandskab'!$AC322)),1,0)</f>
        <v>0</v>
      </c>
    </row>
    <row r="322" spans="3:12" x14ac:dyDescent="0.25">
      <c r="C322" t="str">
        <f>IFERROR(IF(INDEX(Køretøjsliste,MATCH(0,INDEX(COUNTIF($C$2:C321,Køretøjsliste),),0))=0,"",INDEX(Køretøjsliste,MATCH(0,INDEX(COUNTIF($C$2:C321,Køretøjsliste),),0))),"")</f>
        <v/>
      </c>
      <c r="E322">
        <f>IF(AND(LEN('Køretøjer og Mandskab'!T623)=Betingelser!$D$3,ISNUMBER('Køretøjer og Mandskab'!T623),ISBLANK('Køretøjer og Mandskab'!V623)=FALSE),1,0)</f>
        <v>0</v>
      </c>
      <c r="F322">
        <f>IF(AND(E322=1,ISBLANK('Køretøjer og Mandskab'!AC623)),1,0)</f>
        <v>0</v>
      </c>
      <c r="G322">
        <f>IF(AND(LEN('Køretøjer og Mandskab'!T623)&gt;1,LEN('Køretøjer og Mandskab'!T623)&lt;6,ISTEXT('Køretøjer og Mandskab'!T623),ISBLANK('Køretøjer og Mandskab'!V623)=FALSE),1,0)</f>
        <v>0</v>
      </c>
      <c r="H322">
        <f>IF(AND(G322=1,ISBLANK('Køretøjer og Mandskab'!AC623)),1,0)</f>
        <v>0</v>
      </c>
      <c r="I322">
        <f>IFERROR(IF(AND(SEARCH(Betingelser!$F$3,'Køretøjer og Mandskab'!T323)=1,ISBLANK('Køretøjer og Mandskab'!V323)=FALSE),1,0),0)</f>
        <v>0</v>
      </c>
      <c r="J322">
        <f>IF(AND(I322=1,ISBLANK('Køretøjer og Mandskab'!AC623)),1,0)</f>
        <v>0</v>
      </c>
      <c r="K322">
        <f>IFERROR(IF(AND(SEARCH(Betingelser!$J$3,'Køretøjer og Mandskab'!$T323)=1,ISBLANK('Køretøjer og Mandskab'!$V323)=FALSE),1,0),0)</f>
        <v>0</v>
      </c>
      <c r="L322">
        <f>IF(AND(K322=1,ISBLANK('Køretøjer og Mandskab'!$AC323)),1,0)</f>
        <v>0</v>
      </c>
    </row>
    <row r="323" spans="3:12" x14ac:dyDescent="0.25">
      <c r="C323" t="str">
        <f>IFERROR(IF(INDEX(Køretøjsliste,MATCH(0,INDEX(COUNTIF($C$2:C322,Køretøjsliste),),0))=0,"",INDEX(Køretøjsliste,MATCH(0,INDEX(COUNTIF($C$2:C322,Køretøjsliste),),0))),"")</f>
        <v/>
      </c>
      <c r="E323">
        <f>IF(AND(LEN('Køretøjer og Mandskab'!T624)=Betingelser!$D$3,ISNUMBER('Køretøjer og Mandskab'!T624),ISBLANK('Køretøjer og Mandskab'!V624)=FALSE),1,0)</f>
        <v>0</v>
      </c>
      <c r="F323">
        <f>IF(AND(E323=1,ISBLANK('Køretøjer og Mandskab'!AC624)),1,0)</f>
        <v>0</v>
      </c>
      <c r="G323">
        <f>IF(AND(LEN('Køretøjer og Mandskab'!T624)&gt;1,LEN('Køretøjer og Mandskab'!T624)&lt;6,ISTEXT('Køretøjer og Mandskab'!T624),ISBLANK('Køretøjer og Mandskab'!V624)=FALSE),1,0)</f>
        <v>0</v>
      </c>
      <c r="H323">
        <f>IF(AND(G323=1,ISBLANK('Køretøjer og Mandskab'!AC624)),1,0)</f>
        <v>0</v>
      </c>
      <c r="I323">
        <f>IFERROR(IF(AND(SEARCH(Betingelser!$F$3,'Køretøjer og Mandskab'!T324)=1,ISBLANK('Køretøjer og Mandskab'!V324)=FALSE),1,0),0)</f>
        <v>0</v>
      </c>
      <c r="J323">
        <f>IF(AND(I323=1,ISBLANK('Køretøjer og Mandskab'!AC624)),1,0)</f>
        <v>0</v>
      </c>
      <c r="K323">
        <f>IFERROR(IF(AND(SEARCH(Betingelser!$J$3,'Køretøjer og Mandskab'!$T324)=1,ISBLANK('Køretøjer og Mandskab'!$V324)=FALSE),1,0),0)</f>
        <v>0</v>
      </c>
      <c r="L323">
        <f>IF(AND(K323=1,ISBLANK('Køretøjer og Mandskab'!$AC324)),1,0)</f>
        <v>0</v>
      </c>
    </row>
    <row r="324" spans="3:12" x14ac:dyDescent="0.25">
      <c r="C324" t="str">
        <f>IFERROR(IF(INDEX(Køretøjsliste,MATCH(0,INDEX(COUNTIF($C$2:C323,Køretøjsliste),),0))=0,"",INDEX(Køretøjsliste,MATCH(0,INDEX(COUNTIF($C$2:C323,Køretøjsliste),),0))),"")</f>
        <v/>
      </c>
      <c r="E324">
        <f>IF(AND(LEN('Køretøjer og Mandskab'!T625)=Betingelser!$D$3,ISNUMBER('Køretøjer og Mandskab'!T625),ISBLANK('Køretøjer og Mandskab'!V625)=FALSE),1,0)</f>
        <v>0</v>
      </c>
      <c r="F324">
        <f>IF(AND(E324=1,ISBLANK('Køretøjer og Mandskab'!AC625)),1,0)</f>
        <v>0</v>
      </c>
      <c r="G324">
        <f>IF(AND(LEN('Køretøjer og Mandskab'!T625)&gt;1,LEN('Køretøjer og Mandskab'!T625)&lt;6,ISTEXT('Køretøjer og Mandskab'!T625),ISBLANK('Køretøjer og Mandskab'!V625)=FALSE),1,0)</f>
        <v>0</v>
      </c>
      <c r="H324">
        <f>IF(AND(G324=1,ISBLANK('Køretøjer og Mandskab'!AC625)),1,0)</f>
        <v>0</v>
      </c>
      <c r="I324">
        <f>IFERROR(IF(AND(SEARCH(Betingelser!$F$3,'Køretøjer og Mandskab'!T325)=1,ISBLANK('Køretøjer og Mandskab'!V325)=FALSE),1,0),0)</f>
        <v>0</v>
      </c>
      <c r="J324">
        <f>IF(AND(I324=1,ISBLANK('Køretøjer og Mandskab'!AC625)),1,0)</f>
        <v>0</v>
      </c>
      <c r="K324">
        <f>IFERROR(IF(AND(SEARCH(Betingelser!$J$3,'Køretøjer og Mandskab'!$T325)=1,ISBLANK('Køretøjer og Mandskab'!$V325)=FALSE),1,0),0)</f>
        <v>0</v>
      </c>
      <c r="L324">
        <f>IF(AND(K324=1,ISBLANK('Køretøjer og Mandskab'!$AC325)),1,0)</f>
        <v>0</v>
      </c>
    </row>
    <row r="325" spans="3:12" x14ac:dyDescent="0.25">
      <c r="C325" t="str">
        <f>IFERROR(IF(INDEX(Køretøjsliste,MATCH(0,INDEX(COUNTIF($C$2:C324,Køretøjsliste),),0))=0,"",INDEX(Køretøjsliste,MATCH(0,INDEX(COUNTIF($C$2:C324,Køretøjsliste),),0))),"")</f>
        <v/>
      </c>
      <c r="E325">
        <f>IF(AND(LEN('Køretøjer og Mandskab'!T626)=Betingelser!$D$3,ISNUMBER('Køretøjer og Mandskab'!T626),ISBLANK('Køretøjer og Mandskab'!V626)=FALSE),1,0)</f>
        <v>0</v>
      </c>
      <c r="F325">
        <f>IF(AND(E325=1,ISBLANK('Køretøjer og Mandskab'!AC626)),1,0)</f>
        <v>0</v>
      </c>
      <c r="G325">
        <f>IF(AND(LEN('Køretøjer og Mandskab'!T626)&gt;1,LEN('Køretøjer og Mandskab'!T626)&lt;6,ISTEXT('Køretøjer og Mandskab'!T626),ISBLANK('Køretøjer og Mandskab'!V626)=FALSE),1,0)</f>
        <v>0</v>
      </c>
      <c r="H325">
        <f>IF(AND(G325=1,ISBLANK('Køretøjer og Mandskab'!AC626)),1,0)</f>
        <v>0</v>
      </c>
      <c r="I325">
        <f>IFERROR(IF(AND(SEARCH(Betingelser!$F$3,'Køretøjer og Mandskab'!T326)=1,ISBLANK('Køretøjer og Mandskab'!V326)=FALSE),1,0),0)</f>
        <v>0</v>
      </c>
      <c r="J325">
        <f>IF(AND(I325=1,ISBLANK('Køretøjer og Mandskab'!AC626)),1,0)</f>
        <v>0</v>
      </c>
      <c r="K325">
        <f>IFERROR(IF(AND(SEARCH(Betingelser!$J$3,'Køretøjer og Mandskab'!$T326)=1,ISBLANK('Køretøjer og Mandskab'!$V326)=FALSE),1,0),0)</f>
        <v>0</v>
      </c>
      <c r="L325">
        <f>IF(AND(K325=1,ISBLANK('Køretøjer og Mandskab'!$AC326)),1,0)</f>
        <v>0</v>
      </c>
    </row>
    <row r="326" spans="3:12" x14ac:dyDescent="0.25">
      <c r="C326" t="str">
        <f>IFERROR(IF(INDEX(Køretøjsliste,MATCH(0,INDEX(COUNTIF($C$2:C325,Køretøjsliste),),0))=0,"",INDEX(Køretøjsliste,MATCH(0,INDEX(COUNTIF($C$2:C325,Køretøjsliste),),0))),"")</f>
        <v/>
      </c>
      <c r="E326">
        <f>IF(AND(LEN('Køretøjer og Mandskab'!T627)=Betingelser!$D$3,ISNUMBER('Køretøjer og Mandskab'!T627),ISBLANK('Køretøjer og Mandskab'!V627)=FALSE),1,0)</f>
        <v>0</v>
      </c>
      <c r="F326">
        <f>IF(AND(E326=1,ISBLANK('Køretøjer og Mandskab'!AC627)),1,0)</f>
        <v>0</v>
      </c>
      <c r="G326">
        <f>IF(AND(LEN('Køretøjer og Mandskab'!T627)&gt;1,LEN('Køretøjer og Mandskab'!T627)&lt;6,ISTEXT('Køretøjer og Mandskab'!T627),ISBLANK('Køretøjer og Mandskab'!V627)=FALSE),1,0)</f>
        <v>0</v>
      </c>
      <c r="H326">
        <f>IF(AND(G326=1,ISBLANK('Køretøjer og Mandskab'!AC627)),1,0)</f>
        <v>0</v>
      </c>
      <c r="I326">
        <f>IFERROR(IF(AND(SEARCH(Betingelser!$F$3,'Køretøjer og Mandskab'!T327)=1,ISBLANK('Køretøjer og Mandskab'!V327)=FALSE),1,0),0)</f>
        <v>0</v>
      </c>
      <c r="J326">
        <f>IF(AND(I326=1,ISBLANK('Køretøjer og Mandskab'!AC627)),1,0)</f>
        <v>0</v>
      </c>
      <c r="K326">
        <f>IFERROR(IF(AND(SEARCH(Betingelser!$J$3,'Køretøjer og Mandskab'!$T327)=1,ISBLANK('Køretøjer og Mandskab'!$V327)=FALSE),1,0),0)</f>
        <v>0</v>
      </c>
      <c r="L326">
        <f>IF(AND(K326=1,ISBLANK('Køretøjer og Mandskab'!$AC327)),1,0)</f>
        <v>0</v>
      </c>
    </row>
    <row r="327" spans="3:12" x14ac:dyDescent="0.25">
      <c r="C327" t="str">
        <f>IFERROR(IF(INDEX(Køretøjsliste,MATCH(0,INDEX(COUNTIF($C$2:C326,Køretøjsliste),),0))=0,"",INDEX(Køretøjsliste,MATCH(0,INDEX(COUNTIF($C$2:C326,Køretøjsliste),),0))),"")</f>
        <v/>
      </c>
      <c r="E327">
        <f>IF(AND(LEN('Køretøjer og Mandskab'!T628)=Betingelser!$D$3,ISNUMBER('Køretøjer og Mandskab'!T628),ISBLANK('Køretøjer og Mandskab'!V628)=FALSE),1,0)</f>
        <v>0</v>
      </c>
      <c r="F327">
        <f>IF(AND(E327=1,ISBLANK('Køretøjer og Mandskab'!AC628)),1,0)</f>
        <v>0</v>
      </c>
      <c r="G327">
        <f>IF(AND(LEN('Køretøjer og Mandskab'!T628)&gt;1,LEN('Køretøjer og Mandskab'!T628)&lt;6,ISTEXT('Køretøjer og Mandskab'!T628),ISBLANK('Køretøjer og Mandskab'!V628)=FALSE),1,0)</f>
        <v>0</v>
      </c>
      <c r="H327">
        <f>IF(AND(G327=1,ISBLANK('Køretøjer og Mandskab'!AC628)),1,0)</f>
        <v>0</v>
      </c>
      <c r="I327">
        <f>IFERROR(IF(AND(SEARCH(Betingelser!$F$3,'Køretøjer og Mandskab'!T328)=1,ISBLANK('Køretøjer og Mandskab'!V328)=FALSE),1,0),0)</f>
        <v>0</v>
      </c>
      <c r="J327">
        <f>IF(AND(I327=1,ISBLANK('Køretøjer og Mandskab'!AC628)),1,0)</f>
        <v>0</v>
      </c>
      <c r="K327">
        <f>IFERROR(IF(AND(SEARCH(Betingelser!$J$3,'Køretøjer og Mandskab'!$T328)=1,ISBLANK('Køretøjer og Mandskab'!$V328)=FALSE),1,0),0)</f>
        <v>0</v>
      </c>
      <c r="L327">
        <f>IF(AND(K327=1,ISBLANK('Køretøjer og Mandskab'!$AC328)),1,0)</f>
        <v>0</v>
      </c>
    </row>
    <row r="328" spans="3:12" x14ac:dyDescent="0.25">
      <c r="C328" t="str">
        <f>IFERROR(IF(INDEX(Køretøjsliste,MATCH(0,INDEX(COUNTIF($C$2:C327,Køretøjsliste),),0))=0,"",INDEX(Køretøjsliste,MATCH(0,INDEX(COUNTIF($C$2:C327,Køretøjsliste),),0))),"")</f>
        <v/>
      </c>
      <c r="E328">
        <f>IF(AND(LEN('Køretøjer og Mandskab'!T629)=Betingelser!$D$3,ISNUMBER('Køretøjer og Mandskab'!T629),ISBLANK('Køretøjer og Mandskab'!V629)=FALSE),1,0)</f>
        <v>0</v>
      </c>
      <c r="F328">
        <f>IF(AND(E328=1,ISBLANK('Køretøjer og Mandskab'!AC629)),1,0)</f>
        <v>0</v>
      </c>
      <c r="G328">
        <f>IF(AND(LEN('Køretøjer og Mandskab'!T629)&gt;1,LEN('Køretøjer og Mandskab'!T629)&lt;6,ISTEXT('Køretøjer og Mandskab'!T629),ISBLANK('Køretøjer og Mandskab'!V629)=FALSE),1,0)</f>
        <v>0</v>
      </c>
      <c r="H328">
        <f>IF(AND(G328=1,ISBLANK('Køretøjer og Mandskab'!AC629)),1,0)</f>
        <v>0</v>
      </c>
      <c r="I328">
        <f>IFERROR(IF(AND(SEARCH(Betingelser!$F$3,'Køretøjer og Mandskab'!T329)=1,ISBLANK('Køretøjer og Mandskab'!V329)=FALSE),1,0),0)</f>
        <v>0</v>
      </c>
      <c r="J328">
        <f>IF(AND(I328=1,ISBLANK('Køretøjer og Mandskab'!AC629)),1,0)</f>
        <v>0</v>
      </c>
      <c r="K328">
        <f>IFERROR(IF(AND(SEARCH(Betingelser!$J$3,'Køretøjer og Mandskab'!$T329)=1,ISBLANK('Køretøjer og Mandskab'!$V329)=FALSE),1,0),0)</f>
        <v>0</v>
      </c>
      <c r="L328">
        <f>IF(AND(K328=1,ISBLANK('Køretøjer og Mandskab'!$AC329)),1,0)</f>
        <v>0</v>
      </c>
    </row>
    <row r="329" spans="3:12" x14ac:dyDescent="0.25">
      <c r="C329" t="str">
        <f>IFERROR(IF(INDEX(Køretøjsliste,MATCH(0,INDEX(COUNTIF($C$2:C328,Køretøjsliste),),0))=0,"",INDEX(Køretøjsliste,MATCH(0,INDEX(COUNTIF($C$2:C328,Køretøjsliste),),0))),"")</f>
        <v/>
      </c>
      <c r="E329">
        <f>IF(AND(LEN('Køretøjer og Mandskab'!T630)=Betingelser!$D$3,ISNUMBER('Køretøjer og Mandskab'!T630),ISBLANK('Køretøjer og Mandskab'!V630)=FALSE),1,0)</f>
        <v>0</v>
      </c>
      <c r="F329">
        <f>IF(AND(E329=1,ISBLANK('Køretøjer og Mandskab'!AC630)),1,0)</f>
        <v>0</v>
      </c>
      <c r="G329">
        <f>IF(AND(LEN('Køretøjer og Mandskab'!T630)&gt;1,LEN('Køretøjer og Mandskab'!T630)&lt;6,ISTEXT('Køretøjer og Mandskab'!T630),ISBLANK('Køretøjer og Mandskab'!V630)=FALSE),1,0)</f>
        <v>0</v>
      </c>
      <c r="H329">
        <f>IF(AND(G329=1,ISBLANK('Køretøjer og Mandskab'!AC630)),1,0)</f>
        <v>0</v>
      </c>
      <c r="I329">
        <f>IFERROR(IF(AND(SEARCH(Betingelser!$F$3,'Køretøjer og Mandskab'!T330)=1,ISBLANK('Køretøjer og Mandskab'!V330)=FALSE),1,0),0)</f>
        <v>0</v>
      </c>
      <c r="J329">
        <f>IF(AND(I329=1,ISBLANK('Køretøjer og Mandskab'!AC630)),1,0)</f>
        <v>0</v>
      </c>
      <c r="K329">
        <f>IFERROR(IF(AND(SEARCH(Betingelser!$J$3,'Køretøjer og Mandskab'!$T330)=1,ISBLANK('Køretøjer og Mandskab'!$V330)=FALSE),1,0),0)</f>
        <v>0</v>
      </c>
      <c r="L329">
        <f>IF(AND(K329=1,ISBLANK('Køretøjer og Mandskab'!$AC330)),1,0)</f>
        <v>0</v>
      </c>
    </row>
    <row r="330" spans="3:12" x14ac:dyDescent="0.25">
      <c r="C330" t="str">
        <f>IFERROR(IF(INDEX(Køretøjsliste,MATCH(0,INDEX(COUNTIF($C$2:C329,Køretøjsliste),),0))=0,"",INDEX(Køretøjsliste,MATCH(0,INDEX(COUNTIF($C$2:C329,Køretøjsliste),),0))),"")</f>
        <v/>
      </c>
      <c r="E330">
        <f>IF(AND(LEN('Køretøjer og Mandskab'!T631)=Betingelser!$D$3,ISNUMBER('Køretøjer og Mandskab'!T631),ISBLANK('Køretøjer og Mandskab'!V631)=FALSE),1,0)</f>
        <v>0</v>
      </c>
      <c r="F330">
        <f>IF(AND(E330=1,ISBLANK('Køretøjer og Mandskab'!AC631)),1,0)</f>
        <v>0</v>
      </c>
      <c r="G330">
        <f>IF(AND(LEN('Køretøjer og Mandskab'!T631)&gt;1,LEN('Køretøjer og Mandskab'!T631)&lt;6,ISTEXT('Køretøjer og Mandskab'!T631),ISBLANK('Køretøjer og Mandskab'!V631)=FALSE),1,0)</f>
        <v>0</v>
      </c>
      <c r="H330">
        <f>IF(AND(G330=1,ISBLANK('Køretøjer og Mandskab'!AC631)),1,0)</f>
        <v>0</v>
      </c>
      <c r="I330">
        <f>IFERROR(IF(AND(SEARCH(Betingelser!$F$3,'Køretøjer og Mandskab'!T331)=1,ISBLANK('Køretøjer og Mandskab'!V331)=FALSE),1,0),0)</f>
        <v>0</v>
      </c>
      <c r="J330">
        <f>IF(AND(I330=1,ISBLANK('Køretøjer og Mandskab'!AC631)),1,0)</f>
        <v>0</v>
      </c>
      <c r="K330">
        <f>IFERROR(IF(AND(SEARCH(Betingelser!$J$3,'Køretøjer og Mandskab'!$T331)=1,ISBLANK('Køretøjer og Mandskab'!$V331)=FALSE),1,0),0)</f>
        <v>0</v>
      </c>
      <c r="L330">
        <f>IF(AND(K330=1,ISBLANK('Køretøjer og Mandskab'!$AC331)),1,0)</f>
        <v>0</v>
      </c>
    </row>
    <row r="331" spans="3:12" x14ac:dyDescent="0.25">
      <c r="C331" t="str">
        <f>IFERROR(IF(INDEX(Køretøjsliste,MATCH(0,INDEX(COUNTIF($C$2:C330,Køretøjsliste),),0))=0,"",INDEX(Køretøjsliste,MATCH(0,INDEX(COUNTIF($C$2:C330,Køretøjsliste),),0))),"")</f>
        <v/>
      </c>
      <c r="E331">
        <f>IF(AND(LEN('Køretøjer og Mandskab'!T632)=Betingelser!$D$3,ISNUMBER('Køretøjer og Mandskab'!T632),ISBLANK('Køretøjer og Mandskab'!V632)=FALSE),1,0)</f>
        <v>0</v>
      </c>
      <c r="F331">
        <f>IF(AND(E331=1,ISBLANK('Køretøjer og Mandskab'!AC632)),1,0)</f>
        <v>0</v>
      </c>
      <c r="G331">
        <f>IF(AND(LEN('Køretøjer og Mandskab'!T632)&gt;1,LEN('Køretøjer og Mandskab'!T632)&lt;6,ISTEXT('Køretøjer og Mandskab'!T632),ISBLANK('Køretøjer og Mandskab'!V632)=FALSE),1,0)</f>
        <v>0</v>
      </c>
      <c r="H331">
        <f>IF(AND(G331=1,ISBLANK('Køretøjer og Mandskab'!AC632)),1,0)</f>
        <v>0</v>
      </c>
      <c r="I331">
        <f>IFERROR(IF(AND(SEARCH(Betingelser!$F$3,'Køretøjer og Mandskab'!T332)=1,ISBLANK('Køretøjer og Mandskab'!V332)=FALSE),1,0),0)</f>
        <v>0</v>
      </c>
      <c r="J331">
        <f>IF(AND(I331=1,ISBLANK('Køretøjer og Mandskab'!AC632)),1,0)</f>
        <v>0</v>
      </c>
      <c r="K331">
        <f>IFERROR(IF(AND(SEARCH(Betingelser!$J$3,'Køretøjer og Mandskab'!$T332)=1,ISBLANK('Køretøjer og Mandskab'!$V332)=FALSE),1,0),0)</f>
        <v>0</v>
      </c>
      <c r="L331">
        <f>IF(AND(K331=1,ISBLANK('Køretøjer og Mandskab'!$AC332)),1,0)</f>
        <v>0</v>
      </c>
    </row>
    <row r="332" spans="3:12" x14ac:dyDescent="0.25">
      <c r="C332" t="str">
        <f>IFERROR(IF(INDEX(Køretøjsliste,MATCH(0,INDEX(COUNTIF($C$2:C331,Køretøjsliste),),0))=0,"",INDEX(Køretøjsliste,MATCH(0,INDEX(COUNTIF($C$2:C331,Køretøjsliste),),0))),"")</f>
        <v/>
      </c>
      <c r="E332">
        <f>IF(AND(LEN('Køretøjer og Mandskab'!T633)=Betingelser!$D$3,ISNUMBER('Køretøjer og Mandskab'!T633),ISBLANK('Køretøjer og Mandskab'!V633)=FALSE),1,0)</f>
        <v>0</v>
      </c>
      <c r="F332">
        <f>IF(AND(E332=1,ISBLANK('Køretøjer og Mandskab'!AC633)),1,0)</f>
        <v>0</v>
      </c>
      <c r="G332">
        <f>IF(AND(LEN('Køretøjer og Mandskab'!T633)&gt;1,LEN('Køretøjer og Mandskab'!T633)&lt;6,ISTEXT('Køretøjer og Mandskab'!T633),ISBLANK('Køretøjer og Mandskab'!V633)=FALSE),1,0)</f>
        <v>0</v>
      </c>
      <c r="H332">
        <f>IF(AND(G332=1,ISBLANK('Køretøjer og Mandskab'!AC633)),1,0)</f>
        <v>0</v>
      </c>
      <c r="I332">
        <f>IFERROR(IF(AND(SEARCH(Betingelser!$F$3,'Køretøjer og Mandskab'!T333)=1,ISBLANK('Køretøjer og Mandskab'!V333)=FALSE),1,0),0)</f>
        <v>0</v>
      </c>
      <c r="J332">
        <f>IF(AND(I332=1,ISBLANK('Køretøjer og Mandskab'!AC633)),1,0)</f>
        <v>0</v>
      </c>
      <c r="K332">
        <f>IFERROR(IF(AND(SEARCH(Betingelser!$J$3,'Køretøjer og Mandskab'!$T333)=1,ISBLANK('Køretøjer og Mandskab'!$V333)=FALSE),1,0),0)</f>
        <v>0</v>
      </c>
      <c r="L332">
        <f>IF(AND(K332=1,ISBLANK('Køretøjer og Mandskab'!$AC333)),1,0)</f>
        <v>0</v>
      </c>
    </row>
    <row r="333" spans="3:12" x14ac:dyDescent="0.25">
      <c r="C333" t="str">
        <f>IFERROR(IF(INDEX(Køretøjsliste,MATCH(0,INDEX(COUNTIF($C$2:C332,Køretøjsliste),),0))=0,"",INDEX(Køretøjsliste,MATCH(0,INDEX(COUNTIF($C$2:C332,Køretøjsliste),),0))),"")</f>
        <v/>
      </c>
      <c r="E333">
        <f>IF(AND(LEN('Køretøjer og Mandskab'!T634)=Betingelser!$D$3,ISNUMBER('Køretøjer og Mandskab'!T634),ISBLANK('Køretøjer og Mandskab'!V634)=FALSE),1,0)</f>
        <v>0</v>
      </c>
      <c r="F333">
        <f>IF(AND(E333=1,ISBLANK('Køretøjer og Mandskab'!AC634)),1,0)</f>
        <v>0</v>
      </c>
      <c r="G333">
        <f>IF(AND(LEN('Køretøjer og Mandskab'!T634)&gt;1,LEN('Køretøjer og Mandskab'!T634)&lt;6,ISTEXT('Køretøjer og Mandskab'!T634),ISBLANK('Køretøjer og Mandskab'!V634)=FALSE),1,0)</f>
        <v>0</v>
      </c>
      <c r="H333">
        <f>IF(AND(G333=1,ISBLANK('Køretøjer og Mandskab'!AC634)),1,0)</f>
        <v>0</v>
      </c>
      <c r="I333">
        <f>IFERROR(IF(AND(SEARCH(Betingelser!$F$3,'Køretøjer og Mandskab'!T334)=1,ISBLANK('Køretøjer og Mandskab'!V334)=FALSE),1,0),0)</f>
        <v>0</v>
      </c>
      <c r="J333">
        <f>IF(AND(I333=1,ISBLANK('Køretøjer og Mandskab'!AC634)),1,0)</f>
        <v>0</v>
      </c>
      <c r="K333">
        <f>IFERROR(IF(AND(SEARCH(Betingelser!$J$3,'Køretøjer og Mandskab'!$T334)=1,ISBLANK('Køretøjer og Mandskab'!$V334)=FALSE),1,0),0)</f>
        <v>0</v>
      </c>
      <c r="L333">
        <f>IF(AND(K333=1,ISBLANK('Køretøjer og Mandskab'!$AC334)),1,0)</f>
        <v>0</v>
      </c>
    </row>
    <row r="334" spans="3:12" x14ac:dyDescent="0.25">
      <c r="C334" t="str">
        <f>IFERROR(IF(INDEX(Køretøjsliste,MATCH(0,INDEX(COUNTIF($C$2:C333,Køretøjsliste),),0))=0,"",INDEX(Køretøjsliste,MATCH(0,INDEX(COUNTIF($C$2:C333,Køretøjsliste),),0))),"")</f>
        <v/>
      </c>
      <c r="E334">
        <f>IF(AND(LEN('Køretøjer og Mandskab'!T635)=Betingelser!$D$3,ISNUMBER('Køretøjer og Mandskab'!T635),ISBLANK('Køretøjer og Mandskab'!V635)=FALSE),1,0)</f>
        <v>0</v>
      </c>
      <c r="F334">
        <f>IF(AND(E334=1,ISBLANK('Køretøjer og Mandskab'!AC635)),1,0)</f>
        <v>0</v>
      </c>
      <c r="G334">
        <f>IF(AND(LEN('Køretøjer og Mandskab'!T635)&gt;1,LEN('Køretøjer og Mandskab'!T635)&lt;6,ISTEXT('Køretøjer og Mandskab'!T635),ISBLANK('Køretøjer og Mandskab'!V635)=FALSE),1,0)</f>
        <v>0</v>
      </c>
      <c r="H334">
        <f>IF(AND(G334=1,ISBLANK('Køretøjer og Mandskab'!AC635)),1,0)</f>
        <v>0</v>
      </c>
      <c r="I334">
        <f>IFERROR(IF(AND(SEARCH(Betingelser!$F$3,'Køretøjer og Mandskab'!T335)=1,ISBLANK('Køretøjer og Mandskab'!V335)=FALSE),1,0),0)</f>
        <v>0</v>
      </c>
      <c r="J334">
        <f>IF(AND(I334=1,ISBLANK('Køretøjer og Mandskab'!AC635)),1,0)</f>
        <v>0</v>
      </c>
      <c r="K334">
        <f>IFERROR(IF(AND(SEARCH(Betingelser!$J$3,'Køretøjer og Mandskab'!$T335)=1,ISBLANK('Køretøjer og Mandskab'!$V335)=FALSE),1,0),0)</f>
        <v>0</v>
      </c>
      <c r="L334">
        <f>IF(AND(K334=1,ISBLANK('Køretøjer og Mandskab'!$AC335)),1,0)</f>
        <v>0</v>
      </c>
    </row>
    <row r="335" spans="3:12" x14ac:dyDescent="0.25">
      <c r="C335" t="str">
        <f>IFERROR(IF(INDEX(Køretøjsliste,MATCH(0,INDEX(COUNTIF($C$2:C334,Køretøjsliste),),0))=0,"",INDEX(Køretøjsliste,MATCH(0,INDEX(COUNTIF($C$2:C334,Køretøjsliste),),0))),"")</f>
        <v/>
      </c>
      <c r="E335">
        <f>IF(AND(LEN('Køretøjer og Mandskab'!T636)=Betingelser!$D$3,ISNUMBER('Køretøjer og Mandskab'!T636),ISBLANK('Køretøjer og Mandskab'!V636)=FALSE),1,0)</f>
        <v>0</v>
      </c>
      <c r="F335">
        <f>IF(AND(E335=1,ISBLANK('Køretøjer og Mandskab'!AC636)),1,0)</f>
        <v>0</v>
      </c>
      <c r="G335">
        <f>IF(AND(LEN('Køretøjer og Mandskab'!T636)&gt;1,LEN('Køretøjer og Mandskab'!T636)&lt;6,ISTEXT('Køretøjer og Mandskab'!T636),ISBLANK('Køretøjer og Mandskab'!V636)=FALSE),1,0)</f>
        <v>0</v>
      </c>
      <c r="H335">
        <f>IF(AND(G335=1,ISBLANK('Køretøjer og Mandskab'!AC636)),1,0)</f>
        <v>0</v>
      </c>
      <c r="I335">
        <f>IFERROR(IF(AND(SEARCH(Betingelser!$F$3,'Køretøjer og Mandskab'!T336)=1,ISBLANK('Køretøjer og Mandskab'!V336)=FALSE),1,0),0)</f>
        <v>0</v>
      </c>
      <c r="J335">
        <f>IF(AND(I335=1,ISBLANK('Køretøjer og Mandskab'!AC636)),1,0)</f>
        <v>0</v>
      </c>
      <c r="K335">
        <f>IFERROR(IF(AND(SEARCH(Betingelser!$J$3,'Køretøjer og Mandskab'!$T336)=1,ISBLANK('Køretøjer og Mandskab'!$V336)=FALSE),1,0),0)</f>
        <v>0</v>
      </c>
      <c r="L335">
        <f>IF(AND(K335=1,ISBLANK('Køretøjer og Mandskab'!$AC336)),1,0)</f>
        <v>0</v>
      </c>
    </row>
    <row r="336" spans="3:12" x14ac:dyDescent="0.25">
      <c r="C336" t="str">
        <f>IFERROR(IF(INDEX(Køretøjsliste,MATCH(0,INDEX(COUNTIF($C$2:C335,Køretøjsliste),),0))=0,"",INDEX(Køretøjsliste,MATCH(0,INDEX(COUNTIF($C$2:C335,Køretøjsliste),),0))),"")</f>
        <v/>
      </c>
      <c r="E336">
        <f>IF(AND(LEN('Køretøjer og Mandskab'!T637)=Betingelser!$D$3,ISNUMBER('Køretøjer og Mandskab'!T637),ISBLANK('Køretøjer og Mandskab'!V637)=FALSE),1,0)</f>
        <v>0</v>
      </c>
      <c r="F336">
        <f>IF(AND(E336=1,ISBLANK('Køretøjer og Mandskab'!AC637)),1,0)</f>
        <v>0</v>
      </c>
      <c r="G336">
        <f>IF(AND(LEN('Køretøjer og Mandskab'!T637)&gt;1,LEN('Køretøjer og Mandskab'!T637)&lt;6,ISTEXT('Køretøjer og Mandskab'!T637),ISBLANK('Køretøjer og Mandskab'!V637)=FALSE),1,0)</f>
        <v>0</v>
      </c>
      <c r="H336">
        <f>IF(AND(G336=1,ISBLANK('Køretøjer og Mandskab'!AC637)),1,0)</f>
        <v>0</v>
      </c>
      <c r="I336">
        <f>IFERROR(IF(AND(SEARCH(Betingelser!$F$3,'Køretøjer og Mandskab'!T337)=1,ISBLANK('Køretøjer og Mandskab'!V337)=FALSE),1,0),0)</f>
        <v>0</v>
      </c>
      <c r="J336">
        <f>IF(AND(I336=1,ISBLANK('Køretøjer og Mandskab'!AC637)),1,0)</f>
        <v>0</v>
      </c>
      <c r="K336">
        <f>IFERROR(IF(AND(SEARCH(Betingelser!$J$3,'Køretøjer og Mandskab'!$T337)=1,ISBLANK('Køretøjer og Mandskab'!$V337)=FALSE),1,0),0)</f>
        <v>0</v>
      </c>
      <c r="L336">
        <f>IF(AND(K336=1,ISBLANK('Køretøjer og Mandskab'!$AC337)),1,0)</f>
        <v>0</v>
      </c>
    </row>
    <row r="337" spans="3:12" x14ac:dyDescent="0.25">
      <c r="C337" t="str">
        <f>IFERROR(IF(INDEX(Køretøjsliste,MATCH(0,INDEX(COUNTIF($C$2:C336,Køretøjsliste),),0))=0,"",INDEX(Køretøjsliste,MATCH(0,INDEX(COUNTIF($C$2:C336,Køretøjsliste),),0))),"")</f>
        <v/>
      </c>
      <c r="E337">
        <f>IF(AND(LEN('Køretøjer og Mandskab'!T638)=Betingelser!$D$3,ISNUMBER('Køretøjer og Mandskab'!T638),ISBLANK('Køretøjer og Mandskab'!V638)=FALSE),1,0)</f>
        <v>0</v>
      </c>
      <c r="F337">
        <f>IF(AND(E337=1,ISBLANK('Køretøjer og Mandskab'!AC638)),1,0)</f>
        <v>0</v>
      </c>
      <c r="G337">
        <f>IF(AND(LEN('Køretøjer og Mandskab'!T638)&gt;1,LEN('Køretøjer og Mandskab'!T638)&lt;6,ISTEXT('Køretøjer og Mandskab'!T638),ISBLANK('Køretøjer og Mandskab'!V638)=FALSE),1,0)</f>
        <v>0</v>
      </c>
      <c r="H337">
        <f>IF(AND(G337=1,ISBLANK('Køretøjer og Mandskab'!AC638)),1,0)</f>
        <v>0</v>
      </c>
      <c r="I337">
        <f>IFERROR(IF(AND(SEARCH(Betingelser!$F$3,'Køretøjer og Mandskab'!T338)=1,ISBLANK('Køretøjer og Mandskab'!V338)=FALSE),1,0),0)</f>
        <v>0</v>
      </c>
      <c r="J337">
        <f>IF(AND(I337=1,ISBLANK('Køretøjer og Mandskab'!AC638)),1,0)</f>
        <v>0</v>
      </c>
      <c r="K337">
        <f>IFERROR(IF(AND(SEARCH(Betingelser!$J$3,'Køretøjer og Mandskab'!$T338)=1,ISBLANK('Køretøjer og Mandskab'!$V338)=FALSE),1,0),0)</f>
        <v>0</v>
      </c>
      <c r="L337">
        <f>IF(AND(K337=1,ISBLANK('Køretøjer og Mandskab'!$AC338)),1,0)</f>
        <v>0</v>
      </c>
    </row>
    <row r="338" spans="3:12" x14ac:dyDescent="0.25">
      <c r="C338" t="str">
        <f>IFERROR(IF(INDEX(Køretøjsliste,MATCH(0,INDEX(COUNTIF($C$2:C337,Køretøjsliste),),0))=0,"",INDEX(Køretøjsliste,MATCH(0,INDEX(COUNTIF($C$2:C337,Køretøjsliste),),0))),"")</f>
        <v/>
      </c>
      <c r="E338">
        <f>IF(AND(LEN('Køretøjer og Mandskab'!T639)=Betingelser!$D$3,ISNUMBER('Køretøjer og Mandskab'!T639),ISBLANK('Køretøjer og Mandskab'!V639)=FALSE),1,0)</f>
        <v>0</v>
      </c>
      <c r="F338">
        <f>IF(AND(E338=1,ISBLANK('Køretøjer og Mandskab'!AC639)),1,0)</f>
        <v>0</v>
      </c>
      <c r="G338">
        <f>IF(AND(LEN('Køretøjer og Mandskab'!T639)&gt;1,LEN('Køretøjer og Mandskab'!T639)&lt;6,ISTEXT('Køretøjer og Mandskab'!T639),ISBLANK('Køretøjer og Mandskab'!V639)=FALSE),1,0)</f>
        <v>0</v>
      </c>
      <c r="H338">
        <f>IF(AND(G338=1,ISBLANK('Køretøjer og Mandskab'!AC639)),1,0)</f>
        <v>0</v>
      </c>
      <c r="I338">
        <f>IFERROR(IF(AND(SEARCH(Betingelser!$F$3,'Køretøjer og Mandskab'!T339)=1,ISBLANK('Køretøjer og Mandskab'!V339)=FALSE),1,0),0)</f>
        <v>0</v>
      </c>
      <c r="J338">
        <f>IF(AND(I338=1,ISBLANK('Køretøjer og Mandskab'!AC639)),1,0)</f>
        <v>0</v>
      </c>
      <c r="K338">
        <f>IFERROR(IF(AND(SEARCH(Betingelser!$J$3,'Køretøjer og Mandskab'!$T339)=1,ISBLANK('Køretøjer og Mandskab'!$V339)=FALSE),1,0),0)</f>
        <v>0</v>
      </c>
      <c r="L338">
        <f>IF(AND(K338=1,ISBLANK('Køretøjer og Mandskab'!$AC339)),1,0)</f>
        <v>0</v>
      </c>
    </row>
    <row r="339" spans="3:12" x14ac:dyDescent="0.25">
      <c r="C339" t="str">
        <f>IFERROR(IF(INDEX(Køretøjsliste,MATCH(0,INDEX(COUNTIF($C$2:C338,Køretøjsliste),),0))=0,"",INDEX(Køretøjsliste,MATCH(0,INDEX(COUNTIF($C$2:C338,Køretøjsliste),),0))),"")</f>
        <v/>
      </c>
      <c r="E339">
        <f>IF(AND(LEN('Køretøjer og Mandskab'!T640)=Betingelser!$D$3,ISNUMBER('Køretøjer og Mandskab'!T640),ISBLANK('Køretøjer og Mandskab'!V640)=FALSE),1,0)</f>
        <v>0</v>
      </c>
      <c r="F339">
        <f>IF(AND(E339=1,ISBLANK('Køretøjer og Mandskab'!AC640)),1,0)</f>
        <v>0</v>
      </c>
      <c r="G339">
        <f>IF(AND(LEN('Køretøjer og Mandskab'!T640)&gt;1,LEN('Køretøjer og Mandskab'!T640)&lt;6,ISTEXT('Køretøjer og Mandskab'!T640),ISBLANK('Køretøjer og Mandskab'!V640)=FALSE),1,0)</f>
        <v>0</v>
      </c>
      <c r="H339">
        <f>IF(AND(G339=1,ISBLANK('Køretøjer og Mandskab'!AC640)),1,0)</f>
        <v>0</v>
      </c>
      <c r="I339">
        <f>IFERROR(IF(AND(SEARCH(Betingelser!$F$3,'Køretøjer og Mandskab'!T340)=1,ISBLANK('Køretøjer og Mandskab'!V340)=FALSE),1,0),0)</f>
        <v>0</v>
      </c>
      <c r="J339">
        <f>IF(AND(I339=1,ISBLANK('Køretøjer og Mandskab'!AC640)),1,0)</f>
        <v>0</v>
      </c>
      <c r="K339">
        <f>IFERROR(IF(AND(SEARCH(Betingelser!$J$3,'Køretøjer og Mandskab'!$T340)=1,ISBLANK('Køretøjer og Mandskab'!$V340)=FALSE),1,0),0)</f>
        <v>0</v>
      </c>
      <c r="L339">
        <f>IF(AND(K339=1,ISBLANK('Køretøjer og Mandskab'!$AC340)),1,0)</f>
        <v>0</v>
      </c>
    </row>
    <row r="340" spans="3:12" x14ac:dyDescent="0.25">
      <c r="C340" t="str">
        <f>IFERROR(IF(INDEX(Køretøjsliste,MATCH(0,INDEX(COUNTIF($C$2:C339,Køretøjsliste),),0))=0,"",INDEX(Køretøjsliste,MATCH(0,INDEX(COUNTIF($C$2:C339,Køretøjsliste),),0))),"")</f>
        <v/>
      </c>
      <c r="E340">
        <f>IF(AND(LEN('Køretøjer og Mandskab'!T641)=Betingelser!$D$3,ISNUMBER('Køretøjer og Mandskab'!T641),ISBLANK('Køretøjer og Mandskab'!V641)=FALSE),1,0)</f>
        <v>0</v>
      </c>
      <c r="F340">
        <f>IF(AND(E340=1,ISBLANK('Køretøjer og Mandskab'!AC641)),1,0)</f>
        <v>0</v>
      </c>
      <c r="G340">
        <f>IF(AND(LEN('Køretøjer og Mandskab'!T641)&gt;1,LEN('Køretøjer og Mandskab'!T641)&lt;6,ISTEXT('Køretøjer og Mandskab'!T641),ISBLANK('Køretøjer og Mandskab'!V641)=FALSE),1,0)</f>
        <v>0</v>
      </c>
      <c r="H340">
        <f>IF(AND(G340=1,ISBLANK('Køretøjer og Mandskab'!AC641)),1,0)</f>
        <v>0</v>
      </c>
      <c r="I340">
        <f>IFERROR(IF(AND(SEARCH(Betingelser!$F$3,'Køretøjer og Mandskab'!T341)=1,ISBLANK('Køretøjer og Mandskab'!V341)=FALSE),1,0),0)</f>
        <v>0</v>
      </c>
      <c r="J340">
        <f>IF(AND(I340=1,ISBLANK('Køretøjer og Mandskab'!AC641)),1,0)</f>
        <v>0</v>
      </c>
      <c r="K340">
        <f>IFERROR(IF(AND(SEARCH(Betingelser!$J$3,'Køretøjer og Mandskab'!$T341)=1,ISBLANK('Køretøjer og Mandskab'!$V341)=FALSE),1,0),0)</f>
        <v>0</v>
      </c>
      <c r="L340">
        <f>IF(AND(K340=1,ISBLANK('Køretøjer og Mandskab'!$AC341)),1,0)</f>
        <v>0</v>
      </c>
    </row>
    <row r="341" spans="3:12" x14ac:dyDescent="0.25">
      <c r="C341" t="str">
        <f>IFERROR(IF(INDEX(Køretøjsliste,MATCH(0,INDEX(COUNTIF($C$2:C340,Køretøjsliste),),0))=0,"",INDEX(Køretøjsliste,MATCH(0,INDEX(COUNTIF($C$2:C340,Køretøjsliste),),0))),"")</f>
        <v/>
      </c>
      <c r="E341">
        <f>IF(AND(LEN('Køretøjer og Mandskab'!T642)=Betingelser!$D$3,ISNUMBER('Køretøjer og Mandskab'!T642),ISBLANK('Køretøjer og Mandskab'!V642)=FALSE),1,0)</f>
        <v>0</v>
      </c>
      <c r="F341">
        <f>IF(AND(E341=1,ISBLANK('Køretøjer og Mandskab'!AC642)),1,0)</f>
        <v>0</v>
      </c>
      <c r="G341">
        <f>IF(AND(LEN('Køretøjer og Mandskab'!T642)&gt;1,LEN('Køretøjer og Mandskab'!T642)&lt;6,ISTEXT('Køretøjer og Mandskab'!T642),ISBLANK('Køretøjer og Mandskab'!V642)=FALSE),1,0)</f>
        <v>0</v>
      </c>
      <c r="H341">
        <f>IF(AND(G341=1,ISBLANK('Køretøjer og Mandskab'!AC642)),1,0)</f>
        <v>0</v>
      </c>
      <c r="I341">
        <f>IFERROR(IF(AND(SEARCH(Betingelser!$F$3,'Køretøjer og Mandskab'!T342)=1,ISBLANK('Køretøjer og Mandskab'!V342)=FALSE),1,0),0)</f>
        <v>0</v>
      </c>
      <c r="J341">
        <f>IF(AND(I341=1,ISBLANK('Køretøjer og Mandskab'!AC642)),1,0)</f>
        <v>0</v>
      </c>
      <c r="K341">
        <f>IFERROR(IF(AND(SEARCH(Betingelser!$J$3,'Køretøjer og Mandskab'!$T342)=1,ISBLANK('Køretøjer og Mandskab'!$V342)=FALSE),1,0),0)</f>
        <v>0</v>
      </c>
      <c r="L341">
        <f>IF(AND(K341=1,ISBLANK('Køretøjer og Mandskab'!$AC342)),1,0)</f>
        <v>0</v>
      </c>
    </row>
    <row r="342" spans="3:12" x14ac:dyDescent="0.25">
      <c r="C342" t="str">
        <f>IFERROR(IF(INDEX(Køretøjsliste,MATCH(0,INDEX(COUNTIF($C$2:C341,Køretøjsliste),),0))=0,"",INDEX(Køretøjsliste,MATCH(0,INDEX(COUNTIF($C$2:C341,Køretøjsliste),),0))),"")</f>
        <v/>
      </c>
      <c r="E342">
        <f>IF(AND(LEN('Køretøjer og Mandskab'!T643)=Betingelser!$D$3,ISNUMBER('Køretøjer og Mandskab'!T643),ISBLANK('Køretøjer og Mandskab'!V643)=FALSE),1,0)</f>
        <v>0</v>
      </c>
      <c r="F342">
        <f>IF(AND(E342=1,ISBLANK('Køretøjer og Mandskab'!AC643)),1,0)</f>
        <v>0</v>
      </c>
      <c r="G342">
        <f>IF(AND(LEN('Køretøjer og Mandskab'!T643)&gt;1,LEN('Køretøjer og Mandskab'!T643)&lt;6,ISTEXT('Køretøjer og Mandskab'!T643),ISBLANK('Køretøjer og Mandskab'!V643)=FALSE),1,0)</f>
        <v>0</v>
      </c>
      <c r="H342">
        <f>IF(AND(G342=1,ISBLANK('Køretøjer og Mandskab'!AC643)),1,0)</f>
        <v>0</v>
      </c>
      <c r="I342">
        <f>IFERROR(IF(AND(SEARCH(Betingelser!$F$3,'Køretøjer og Mandskab'!T343)=1,ISBLANK('Køretøjer og Mandskab'!V343)=FALSE),1,0),0)</f>
        <v>0</v>
      </c>
      <c r="J342">
        <f>IF(AND(I342=1,ISBLANK('Køretøjer og Mandskab'!AC643)),1,0)</f>
        <v>0</v>
      </c>
      <c r="K342">
        <f>IFERROR(IF(AND(SEARCH(Betingelser!$J$3,'Køretøjer og Mandskab'!$T343)=1,ISBLANK('Køretøjer og Mandskab'!$V343)=FALSE),1,0),0)</f>
        <v>0</v>
      </c>
      <c r="L342">
        <f>IF(AND(K342=1,ISBLANK('Køretøjer og Mandskab'!$AC343)),1,0)</f>
        <v>0</v>
      </c>
    </row>
    <row r="343" spans="3:12" x14ac:dyDescent="0.25">
      <c r="C343" t="str">
        <f>IFERROR(IF(INDEX(Køretøjsliste,MATCH(0,INDEX(COUNTIF($C$2:C342,Køretøjsliste),),0))=0,"",INDEX(Køretøjsliste,MATCH(0,INDEX(COUNTIF($C$2:C342,Køretøjsliste),),0))),"")</f>
        <v/>
      </c>
      <c r="E343">
        <f>IF(AND(LEN('Køretøjer og Mandskab'!T644)=Betingelser!$D$3,ISNUMBER('Køretøjer og Mandskab'!T644),ISBLANK('Køretøjer og Mandskab'!V644)=FALSE),1,0)</f>
        <v>0</v>
      </c>
      <c r="F343">
        <f>IF(AND(E343=1,ISBLANK('Køretøjer og Mandskab'!AC644)),1,0)</f>
        <v>0</v>
      </c>
      <c r="G343">
        <f>IF(AND(LEN('Køretøjer og Mandskab'!T644)&gt;1,LEN('Køretøjer og Mandskab'!T644)&lt;6,ISTEXT('Køretøjer og Mandskab'!T644),ISBLANK('Køretøjer og Mandskab'!V644)=FALSE),1,0)</f>
        <v>0</v>
      </c>
      <c r="H343">
        <f>IF(AND(G343=1,ISBLANK('Køretøjer og Mandskab'!AC644)),1,0)</f>
        <v>0</v>
      </c>
      <c r="I343">
        <f>IFERROR(IF(AND(SEARCH(Betingelser!$F$3,'Køretøjer og Mandskab'!T344)=1,ISBLANK('Køretøjer og Mandskab'!V344)=FALSE),1,0),0)</f>
        <v>0</v>
      </c>
      <c r="J343">
        <f>IF(AND(I343=1,ISBLANK('Køretøjer og Mandskab'!AC644)),1,0)</f>
        <v>0</v>
      </c>
      <c r="K343">
        <f>IFERROR(IF(AND(SEARCH(Betingelser!$J$3,'Køretøjer og Mandskab'!$T344)=1,ISBLANK('Køretøjer og Mandskab'!$V344)=FALSE),1,0),0)</f>
        <v>0</v>
      </c>
      <c r="L343">
        <f>IF(AND(K343=1,ISBLANK('Køretøjer og Mandskab'!$AC344)),1,0)</f>
        <v>0</v>
      </c>
    </row>
    <row r="344" spans="3:12" x14ac:dyDescent="0.25">
      <c r="C344" t="str">
        <f>IFERROR(IF(INDEX(Køretøjsliste,MATCH(0,INDEX(COUNTIF($C$2:C343,Køretøjsliste),),0))=0,"",INDEX(Køretøjsliste,MATCH(0,INDEX(COUNTIF($C$2:C343,Køretøjsliste),),0))),"")</f>
        <v/>
      </c>
      <c r="E344">
        <f>IF(AND(LEN('Køretøjer og Mandskab'!T645)=Betingelser!$D$3,ISNUMBER('Køretøjer og Mandskab'!T645),ISBLANK('Køretøjer og Mandskab'!V645)=FALSE),1,0)</f>
        <v>0</v>
      </c>
      <c r="F344">
        <f>IF(AND(E344=1,ISBLANK('Køretøjer og Mandskab'!AC645)),1,0)</f>
        <v>0</v>
      </c>
      <c r="G344">
        <f>IF(AND(LEN('Køretøjer og Mandskab'!T645)&gt;1,LEN('Køretøjer og Mandskab'!T645)&lt;6,ISTEXT('Køretøjer og Mandskab'!T645),ISBLANK('Køretøjer og Mandskab'!V645)=FALSE),1,0)</f>
        <v>0</v>
      </c>
      <c r="H344">
        <f>IF(AND(G344=1,ISBLANK('Køretøjer og Mandskab'!AC645)),1,0)</f>
        <v>0</v>
      </c>
      <c r="I344">
        <f>IFERROR(IF(AND(SEARCH(Betingelser!$F$3,'Køretøjer og Mandskab'!T345)=1,ISBLANK('Køretøjer og Mandskab'!V345)=FALSE),1,0),0)</f>
        <v>0</v>
      </c>
      <c r="J344">
        <f>IF(AND(I344=1,ISBLANK('Køretøjer og Mandskab'!AC645)),1,0)</f>
        <v>0</v>
      </c>
      <c r="K344">
        <f>IFERROR(IF(AND(SEARCH(Betingelser!$J$3,'Køretøjer og Mandskab'!$T345)=1,ISBLANK('Køretøjer og Mandskab'!$V345)=FALSE),1,0),0)</f>
        <v>0</v>
      </c>
      <c r="L344">
        <f>IF(AND(K344=1,ISBLANK('Køretøjer og Mandskab'!$AC345)),1,0)</f>
        <v>0</v>
      </c>
    </row>
    <row r="345" spans="3:12" x14ac:dyDescent="0.25">
      <c r="C345" t="str">
        <f>IFERROR(IF(INDEX(Køretøjsliste,MATCH(0,INDEX(COUNTIF($C$2:C344,Køretøjsliste),),0))=0,"",INDEX(Køretøjsliste,MATCH(0,INDEX(COUNTIF($C$2:C344,Køretøjsliste),),0))),"")</f>
        <v/>
      </c>
      <c r="E345">
        <f>IF(AND(LEN('Køretøjer og Mandskab'!T646)=Betingelser!$D$3,ISNUMBER('Køretøjer og Mandskab'!T646),ISBLANK('Køretøjer og Mandskab'!V646)=FALSE),1,0)</f>
        <v>0</v>
      </c>
      <c r="F345">
        <f>IF(AND(E345=1,ISBLANK('Køretøjer og Mandskab'!AC646)),1,0)</f>
        <v>0</v>
      </c>
      <c r="G345">
        <f>IF(AND(LEN('Køretøjer og Mandskab'!T646)&gt;1,LEN('Køretøjer og Mandskab'!T646)&lt;6,ISTEXT('Køretøjer og Mandskab'!T646),ISBLANK('Køretøjer og Mandskab'!V646)=FALSE),1,0)</f>
        <v>0</v>
      </c>
      <c r="H345">
        <f>IF(AND(G345=1,ISBLANK('Køretøjer og Mandskab'!AC646)),1,0)</f>
        <v>0</v>
      </c>
      <c r="I345">
        <f>IFERROR(IF(AND(SEARCH(Betingelser!$F$3,'Køretøjer og Mandskab'!T346)=1,ISBLANK('Køretøjer og Mandskab'!V346)=FALSE),1,0),0)</f>
        <v>0</v>
      </c>
      <c r="J345">
        <f>IF(AND(I345=1,ISBLANK('Køretøjer og Mandskab'!AC646)),1,0)</f>
        <v>0</v>
      </c>
      <c r="K345">
        <f>IFERROR(IF(AND(SEARCH(Betingelser!$J$3,'Køretøjer og Mandskab'!$T346)=1,ISBLANK('Køretøjer og Mandskab'!$V346)=FALSE),1,0),0)</f>
        <v>0</v>
      </c>
      <c r="L345">
        <f>IF(AND(K345=1,ISBLANK('Køretøjer og Mandskab'!$AC346)),1,0)</f>
        <v>0</v>
      </c>
    </row>
    <row r="346" spans="3:12" x14ac:dyDescent="0.25">
      <c r="C346" t="str">
        <f>IFERROR(IF(INDEX(Køretøjsliste,MATCH(0,INDEX(COUNTIF($C$2:C345,Køretøjsliste),),0))=0,"",INDEX(Køretøjsliste,MATCH(0,INDEX(COUNTIF($C$2:C345,Køretøjsliste),),0))),"")</f>
        <v/>
      </c>
      <c r="E346">
        <f>IF(AND(LEN('Køretøjer og Mandskab'!T647)=Betingelser!$D$3,ISNUMBER('Køretøjer og Mandskab'!T647),ISBLANK('Køretøjer og Mandskab'!V647)=FALSE),1,0)</f>
        <v>0</v>
      </c>
      <c r="F346">
        <f>IF(AND(E346=1,ISBLANK('Køretøjer og Mandskab'!AC647)),1,0)</f>
        <v>0</v>
      </c>
      <c r="G346">
        <f>IF(AND(LEN('Køretøjer og Mandskab'!T647)&gt;1,LEN('Køretøjer og Mandskab'!T647)&lt;6,ISTEXT('Køretøjer og Mandskab'!T647),ISBLANK('Køretøjer og Mandskab'!V647)=FALSE),1,0)</f>
        <v>0</v>
      </c>
      <c r="H346">
        <f>IF(AND(G346=1,ISBLANK('Køretøjer og Mandskab'!AC647)),1,0)</f>
        <v>0</v>
      </c>
      <c r="I346">
        <f>IFERROR(IF(AND(SEARCH(Betingelser!$F$3,'Køretøjer og Mandskab'!T347)=1,ISBLANK('Køretøjer og Mandskab'!V347)=FALSE),1,0),0)</f>
        <v>0</v>
      </c>
      <c r="J346">
        <f>IF(AND(I346=1,ISBLANK('Køretøjer og Mandskab'!AC647)),1,0)</f>
        <v>0</v>
      </c>
      <c r="K346">
        <f>IFERROR(IF(AND(SEARCH(Betingelser!$J$3,'Køretøjer og Mandskab'!$T347)=1,ISBLANK('Køretøjer og Mandskab'!$V347)=FALSE),1,0),0)</f>
        <v>0</v>
      </c>
      <c r="L346">
        <f>IF(AND(K346=1,ISBLANK('Køretøjer og Mandskab'!$AC347)),1,0)</f>
        <v>0</v>
      </c>
    </row>
    <row r="347" spans="3:12" x14ac:dyDescent="0.25">
      <c r="C347" t="str">
        <f>IFERROR(IF(INDEX(Køretøjsliste,MATCH(0,INDEX(COUNTIF($C$2:C346,Køretøjsliste),),0))=0,"",INDEX(Køretøjsliste,MATCH(0,INDEX(COUNTIF($C$2:C346,Køretøjsliste),),0))),"")</f>
        <v/>
      </c>
      <c r="E347">
        <f>IF(AND(LEN('Køretøjer og Mandskab'!T648)=Betingelser!$D$3,ISNUMBER('Køretøjer og Mandskab'!T648),ISBLANK('Køretøjer og Mandskab'!V648)=FALSE),1,0)</f>
        <v>0</v>
      </c>
      <c r="F347">
        <f>IF(AND(E347=1,ISBLANK('Køretøjer og Mandskab'!AC648)),1,0)</f>
        <v>0</v>
      </c>
      <c r="G347">
        <f>IF(AND(LEN('Køretøjer og Mandskab'!T648)&gt;1,LEN('Køretøjer og Mandskab'!T648)&lt;6,ISTEXT('Køretøjer og Mandskab'!T648),ISBLANK('Køretøjer og Mandskab'!V648)=FALSE),1,0)</f>
        <v>0</v>
      </c>
      <c r="H347">
        <f>IF(AND(G347=1,ISBLANK('Køretøjer og Mandskab'!AC648)),1,0)</f>
        <v>0</v>
      </c>
      <c r="I347">
        <f>IFERROR(IF(AND(SEARCH(Betingelser!$F$3,'Køretøjer og Mandskab'!T348)=1,ISBLANK('Køretøjer og Mandskab'!V348)=FALSE),1,0),0)</f>
        <v>0</v>
      </c>
      <c r="J347">
        <f>IF(AND(I347=1,ISBLANK('Køretøjer og Mandskab'!AC648)),1,0)</f>
        <v>0</v>
      </c>
      <c r="K347">
        <f>IFERROR(IF(AND(SEARCH(Betingelser!$J$3,'Køretøjer og Mandskab'!$T348)=1,ISBLANK('Køretøjer og Mandskab'!$V348)=FALSE),1,0),0)</f>
        <v>0</v>
      </c>
      <c r="L347">
        <f>IF(AND(K347=1,ISBLANK('Køretøjer og Mandskab'!$AC348)),1,0)</f>
        <v>0</v>
      </c>
    </row>
    <row r="348" spans="3:12" x14ac:dyDescent="0.25">
      <c r="C348" t="str">
        <f>IFERROR(IF(INDEX(Køretøjsliste,MATCH(0,INDEX(COUNTIF($C$2:C347,Køretøjsliste),),0))=0,"",INDEX(Køretøjsliste,MATCH(0,INDEX(COUNTIF($C$2:C347,Køretøjsliste),),0))),"")</f>
        <v/>
      </c>
      <c r="E348">
        <f>IF(AND(LEN('Køretøjer og Mandskab'!T649)=Betingelser!$D$3,ISNUMBER('Køretøjer og Mandskab'!T649),ISBLANK('Køretøjer og Mandskab'!V649)=FALSE),1,0)</f>
        <v>0</v>
      </c>
      <c r="F348">
        <f>IF(AND(E348=1,ISBLANK('Køretøjer og Mandskab'!AC649)),1,0)</f>
        <v>0</v>
      </c>
      <c r="G348">
        <f>IF(AND(LEN('Køretøjer og Mandskab'!T649)&gt;1,LEN('Køretøjer og Mandskab'!T649)&lt;6,ISTEXT('Køretøjer og Mandskab'!T649),ISBLANK('Køretøjer og Mandskab'!V649)=FALSE),1,0)</f>
        <v>0</v>
      </c>
      <c r="H348">
        <f>IF(AND(G348=1,ISBLANK('Køretøjer og Mandskab'!AC649)),1,0)</f>
        <v>0</v>
      </c>
      <c r="I348">
        <f>IFERROR(IF(AND(SEARCH(Betingelser!$F$3,'Køretøjer og Mandskab'!T349)=1,ISBLANK('Køretøjer og Mandskab'!V349)=FALSE),1,0),0)</f>
        <v>0</v>
      </c>
      <c r="J348">
        <f>IF(AND(I348=1,ISBLANK('Køretøjer og Mandskab'!AC649)),1,0)</f>
        <v>0</v>
      </c>
      <c r="K348">
        <f>IFERROR(IF(AND(SEARCH(Betingelser!$J$3,'Køretøjer og Mandskab'!$T349)=1,ISBLANK('Køretøjer og Mandskab'!$V349)=FALSE),1,0),0)</f>
        <v>0</v>
      </c>
      <c r="L348">
        <f>IF(AND(K348=1,ISBLANK('Køretøjer og Mandskab'!$AC349)),1,0)</f>
        <v>0</v>
      </c>
    </row>
    <row r="349" spans="3:12" x14ac:dyDescent="0.25">
      <c r="C349" t="str">
        <f>IFERROR(IF(INDEX(Køretøjsliste,MATCH(0,INDEX(COUNTIF($C$2:C348,Køretøjsliste),),0))=0,"",INDEX(Køretøjsliste,MATCH(0,INDEX(COUNTIF($C$2:C348,Køretøjsliste),),0))),"")</f>
        <v/>
      </c>
      <c r="E349">
        <f>IF(AND(LEN('Køretøjer og Mandskab'!T650)=Betingelser!$D$3,ISNUMBER('Køretøjer og Mandskab'!T650),ISBLANK('Køretøjer og Mandskab'!V650)=FALSE),1,0)</f>
        <v>0</v>
      </c>
      <c r="F349">
        <f>IF(AND(E349=1,ISBLANK('Køretøjer og Mandskab'!AC650)),1,0)</f>
        <v>0</v>
      </c>
      <c r="G349">
        <f>IF(AND(LEN('Køretøjer og Mandskab'!T650)&gt;1,LEN('Køretøjer og Mandskab'!T650)&lt;6,ISTEXT('Køretøjer og Mandskab'!T650),ISBLANK('Køretøjer og Mandskab'!V650)=FALSE),1,0)</f>
        <v>0</v>
      </c>
      <c r="H349">
        <f>IF(AND(G349=1,ISBLANK('Køretøjer og Mandskab'!AC650)),1,0)</f>
        <v>0</v>
      </c>
      <c r="I349">
        <f>IFERROR(IF(AND(SEARCH(Betingelser!$F$3,'Køretøjer og Mandskab'!T350)=1,ISBLANK('Køretøjer og Mandskab'!V350)=FALSE),1,0),0)</f>
        <v>0</v>
      </c>
      <c r="J349">
        <f>IF(AND(I349=1,ISBLANK('Køretøjer og Mandskab'!AC650)),1,0)</f>
        <v>0</v>
      </c>
      <c r="K349">
        <f>IFERROR(IF(AND(SEARCH(Betingelser!$J$3,'Køretøjer og Mandskab'!$T350)=1,ISBLANK('Køretøjer og Mandskab'!$V350)=FALSE),1,0),0)</f>
        <v>0</v>
      </c>
      <c r="L349">
        <f>IF(AND(K349=1,ISBLANK('Køretøjer og Mandskab'!$AC350)),1,0)</f>
        <v>0</v>
      </c>
    </row>
    <row r="350" spans="3:12" x14ac:dyDescent="0.25">
      <c r="C350" t="str">
        <f>IFERROR(IF(INDEX(Køretøjsliste,MATCH(0,INDEX(COUNTIF($C$2:C349,Køretøjsliste),),0))=0,"",INDEX(Køretøjsliste,MATCH(0,INDEX(COUNTIF($C$2:C349,Køretøjsliste),),0))),"")</f>
        <v/>
      </c>
      <c r="E350">
        <f>IF(AND(LEN('Køretøjer og Mandskab'!T651)=Betingelser!$D$3,ISNUMBER('Køretøjer og Mandskab'!T651),ISBLANK('Køretøjer og Mandskab'!V651)=FALSE),1,0)</f>
        <v>0</v>
      </c>
      <c r="F350">
        <f>IF(AND(E350=1,ISBLANK('Køretøjer og Mandskab'!AC651)),1,0)</f>
        <v>0</v>
      </c>
      <c r="G350">
        <f>IF(AND(LEN('Køretøjer og Mandskab'!T651)&gt;1,LEN('Køretøjer og Mandskab'!T651)&lt;6,ISTEXT('Køretøjer og Mandskab'!T651),ISBLANK('Køretøjer og Mandskab'!V651)=FALSE),1,0)</f>
        <v>0</v>
      </c>
      <c r="H350">
        <f>IF(AND(G350=1,ISBLANK('Køretøjer og Mandskab'!AC651)),1,0)</f>
        <v>0</v>
      </c>
      <c r="I350">
        <f>IFERROR(IF(AND(SEARCH(Betingelser!$F$3,'Køretøjer og Mandskab'!T351)=1,ISBLANK('Køretøjer og Mandskab'!V351)=FALSE),1,0),0)</f>
        <v>0</v>
      </c>
      <c r="J350">
        <f>IF(AND(I350=1,ISBLANK('Køretøjer og Mandskab'!AC651)),1,0)</f>
        <v>0</v>
      </c>
      <c r="K350">
        <f>IFERROR(IF(AND(SEARCH(Betingelser!$J$3,'Køretøjer og Mandskab'!$T351)=1,ISBLANK('Køretøjer og Mandskab'!$V351)=FALSE),1,0),0)</f>
        <v>0</v>
      </c>
      <c r="L350">
        <f>IF(AND(K350=1,ISBLANK('Køretøjer og Mandskab'!$AC351)),1,0)</f>
        <v>0</v>
      </c>
    </row>
    <row r="351" spans="3:12" x14ac:dyDescent="0.25">
      <c r="C351" t="str">
        <f>IFERROR(IF(INDEX(Køretøjsliste,MATCH(0,INDEX(COUNTIF($C$2:C350,Køretøjsliste),),0))=0,"",INDEX(Køretøjsliste,MATCH(0,INDEX(COUNTIF($C$2:C350,Køretøjsliste),),0))),"")</f>
        <v/>
      </c>
      <c r="E351">
        <f>IF(AND(LEN('Køretøjer og Mandskab'!T652)=Betingelser!$D$3,ISNUMBER('Køretøjer og Mandskab'!T652),ISBLANK('Køretøjer og Mandskab'!V652)=FALSE),1,0)</f>
        <v>0</v>
      </c>
      <c r="F351">
        <f>IF(AND(E351=1,ISBLANK('Køretøjer og Mandskab'!AC652)),1,0)</f>
        <v>0</v>
      </c>
      <c r="G351">
        <f>IF(AND(LEN('Køretøjer og Mandskab'!T652)&gt;1,LEN('Køretøjer og Mandskab'!T652)&lt;6,ISTEXT('Køretøjer og Mandskab'!T652),ISBLANK('Køretøjer og Mandskab'!V652)=FALSE),1,0)</f>
        <v>0</v>
      </c>
      <c r="H351">
        <f>IF(AND(G351=1,ISBLANK('Køretøjer og Mandskab'!AC652)),1,0)</f>
        <v>0</v>
      </c>
      <c r="I351">
        <f>IFERROR(IF(AND(SEARCH(Betingelser!$F$3,'Køretøjer og Mandskab'!T352)=1,ISBLANK('Køretøjer og Mandskab'!V352)=FALSE),1,0),0)</f>
        <v>0</v>
      </c>
      <c r="J351">
        <f>IF(AND(I351=1,ISBLANK('Køretøjer og Mandskab'!AC652)),1,0)</f>
        <v>0</v>
      </c>
      <c r="K351">
        <f>IFERROR(IF(AND(SEARCH(Betingelser!$J$3,'Køretøjer og Mandskab'!$T352)=1,ISBLANK('Køretøjer og Mandskab'!$V352)=FALSE),1,0),0)</f>
        <v>0</v>
      </c>
      <c r="L351">
        <f>IF(AND(K351=1,ISBLANK('Køretøjer og Mandskab'!$AC352)),1,0)</f>
        <v>0</v>
      </c>
    </row>
    <row r="352" spans="3:12" x14ac:dyDescent="0.25">
      <c r="C352" t="str">
        <f>IFERROR(IF(INDEX(Køretøjsliste,MATCH(0,INDEX(COUNTIF($C$2:C351,Køretøjsliste),),0))=0,"",INDEX(Køretøjsliste,MATCH(0,INDEX(COUNTIF($C$2:C351,Køretøjsliste),),0))),"")</f>
        <v/>
      </c>
      <c r="E352">
        <f>IF(AND(LEN('Køretøjer og Mandskab'!T653)=Betingelser!$D$3,ISNUMBER('Køretøjer og Mandskab'!T653),ISBLANK('Køretøjer og Mandskab'!V653)=FALSE),1,0)</f>
        <v>0</v>
      </c>
      <c r="F352">
        <f>IF(AND(E352=1,ISBLANK('Køretøjer og Mandskab'!AC653)),1,0)</f>
        <v>0</v>
      </c>
      <c r="G352">
        <f>IF(AND(LEN('Køretøjer og Mandskab'!T653)&gt;1,LEN('Køretøjer og Mandskab'!T653)&lt;6,ISTEXT('Køretøjer og Mandskab'!T653),ISBLANK('Køretøjer og Mandskab'!V653)=FALSE),1,0)</f>
        <v>0</v>
      </c>
      <c r="H352">
        <f>IF(AND(G352=1,ISBLANK('Køretøjer og Mandskab'!AC653)),1,0)</f>
        <v>0</v>
      </c>
      <c r="I352">
        <f>IFERROR(IF(AND(SEARCH(Betingelser!$F$3,'Køretøjer og Mandskab'!T353)=1,ISBLANK('Køretøjer og Mandskab'!V353)=FALSE),1,0),0)</f>
        <v>0</v>
      </c>
      <c r="J352">
        <f>IF(AND(I352=1,ISBLANK('Køretøjer og Mandskab'!AC653)),1,0)</f>
        <v>0</v>
      </c>
      <c r="K352">
        <f>IFERROR(IF(AND(SEARCH(Betingelser!$J$3,'Køretøjer og Mandskab'!$T353)=1,ISBLANK('Køretøjer og Mandskab'!$V353)=FALSE),1,0),0)</f>
        <v>0</v>
      </c>
      <c r="L352">
        <f>IF(AND(K352=1,ISBLANK('Køretøjer og Mandskab'!$AC353)),1,0)</f>
        <v>0</v>
      </c>
    </row>
    <row r="353" spans="3:12" x14ac:dyDescent="0.25">
      <c r="C353" t="str">
        <f>IFERROR(IF(INDEX(Køretøjsliste,MATCH(0,INDEX(COUNTIF($C$2:C352,Køretøjsliste),),0))=0,"",INDEX(Køretøjsliste,MATCH(0,INDEX(COUNTIF($C$2:C352,Køretøjsliste),),0))),"")</f>
        <v/>
      </c>
      <c r="E353">
        <f>IF(AND(LEN('Køretøjer og Mandskab'!T654)=Betingelser!$D$3,ISNUMBER('Køretøjer og Mandskab'!T654),ISBLANK('Køretøjer og Mandskab'!V654)=FALSE),1,0)</f>
        <v>0</v>
      </c>
      <c r="F353">
        <f>IF(AND(E353=1,ISBLANK('Køretøjer og Mandskab'!AC654)),1,0)</f>
        <v>0</v>
      </c>
      <c r="G353">
        <f>IF(AND(LEN('Køretøjer og Mandskab'!T654)&gt;1,LEN('Køretøjer og Mandskab'!T654)&lt;6,ISTEXT('Køretøjer og Mandskab'!T654),ISBLANK('Køretøjer og Mandskab'!V654)=FALSE),1,0)</f>
        <v>0</v>
      </c>
      <c r="H353">
        <f>IF(AND(G353=1,ISBLANK('Køretøjer og Mandskab'!AC654)),1,0)</f>
        <v>0</v>
      </c>
      <c r="I353">
        <f>IFERROR(IF(AND(SEARCH(Betingelser!$F$3,'Køretøjer og Mandskab'!T354)=1,ISBLANK('Køretøjer og Mandskab'!V354)=FALSE),1,0),0)</f>
        <v>0</v>
      </c>
      <c r="J353">
        <f>IF(AND(I353=1,ISBLANK('Køretøjer og Mandskab'!AC654)),1,0)</f>
        <v>0</v>
      </c>
      <c r="K353">
        <f>IFERROR(IF(AND(SEARCH(Betingelser!$J$3,'Køretøjer og Mandskab'!$T354)=1,ISBLANK('Køretøjer og Mandskab'!$V354)=FALSE),1,0),0)</f>
        <v>0</v>
      </c>
      <c r="L353">
        <f>IF(AND(K353=1,ISBLANK('Køretøjer og Mandskab'!$AC354)),1,0)</f>
        <v>0</v>
      </c>
    </row>
    <row r="354" spans="3:12" x14ac:dyDescent="0.25">
      <c r="C354" t="str">
        <f>IFERROR(IF(INDEX(Køretøjsliste,MATCH(0,INDEX(COUNTIF($C$2:C353,Køretøjsliste),),0))=0,"",INDEX(Køretøjsliste,MATCH(0,INDEX(COUNTIF($C$2:C353,Køretøjsliste),),0))),"")</f>
        <v/>
      </c>
      <c r="E354">
        <f>IF(AND(LEN('Køretøjer og Mandskab'!T655)=Betingelser!$D$3,ISNUMBER('Køretøjer og Mandskab'!T655),ISBLANK('Køretøjer og Mandskab'!V655)=FALSE),1,0)</f>
        <v>0</v>
      </c>
      <c r="F354">
        <f>IF(AND(E354=1,ISBLANK('Køretøjer og Mandskab'!AC655)),1,0)</f>
        <v>0</v>
      </c>
      <c r="G354">
        <f>IF(AND(LEN('Køretøjer og Mandskab'!T655)&gt;1,LEN('Køretøjer og Mandskab'!T655)&lt;6,ISTEXT('Køretøjer og Mandskab'!T655),ISBLANK('Køretøjer og Mandskab'!V655)=FALSE),1,0)</f>
        <v>0</v>
      </c>
      <c r="H354">
        <f>IF(AND(G354=1,ISBLANK('Køretøjer og Mandskab'!AC655)),1,0)</f>
        <v>0</v>
      </c>
      <c r="I354">
        <f>IFERROR(IF(AND(SEARCH(Betingelser!$F$3,'Køretøjer og Mandskab'!T355)=1,ISBLANK('Køretøjer og Mandskab'!V355)=FALSE),1,0),0)</f>
        <v>0</v>
      </c>
      <c r="J354">
        <f>IF(AND(I354=1,ISBLANK('Køretøjer og Mandskab'!AC655)),1,0)</f>
        <v>0</v>
      </c>
      <c r="K354">
        <f>IFERROR(IF(AND(SEARCH(Betingelser!$J$3,'Køretøjer og Mandskab'!$T355)=1,ISBLANK('Køretøjer og Mandskab'!$V355)=FALSE),1,0),0)</f>
        <v>0</v>
      </c>
      <c r="L354">
        <f>IF(AND(K354=1,ISBLANK('Køretøjer og Mandskab'!$AC355)),1,0)</f>
        <v>0</v>
      </c>
    </row>
    <row r="355" spans="3:12" x14ac:dyDescent="0.25">
      <c r="C355" t="str">
        <f>IFERROR(IF(INDEX(Køretøjsliste,MATCH(0,INDEX(COUNTIF($C$2:C354,Køretøjsliste),),0))=0,"",INDEX(Køretøjsliste,MATCH(0,INDEX(COUNTIF($C$2:C354,Køretøjsliste),),0))),"")</f>
        <v/>
      </c>
      <c r="E355">
        <f>IF(AND(LEN('Køretøjer og Mandskab'!T656)=Betingelser!$D$3,ISNUMBER('Køretøjer og Mandskab'!T656),ISBLANK('Køretøjer og Mandskab'!V656)=FALSE),1,0)</f>
        <v>0</v>
      </c>
      <c r="F355">
        <f>IF(AND(E355=1,ISBLANK('Køretøjer og Mandskab'!AC656)),1,0)</f>
        <v>0</v>
      </c>
      <c r="G355">
        <f>IF(AND(LEN('Køretøjer og Mandskab'!T656)&gt;1,LEN('Køretøjer og Mandskab'!T656)&lt;6,ISTEXT('Køretøjer og Mandskab'!T656),ISBLANK('Køretøjer og Mandskab'!V656)=FALSE),1,0)</f>
        <v>0</v>
      </c>
      <c r="H355">
        <f>IF(AND(G355=1,ISBLANK('Køretøjer og Mandskab'!AC656)),1,0)</f>
        <v>0</v>
      </c>
      <c r="I355">
        <f>IFERROR(IF(AND(SEARCH(Betingelser!$F$3,'Køretøjer og Mandskab'!T356)=1,ISBLANK('Køretøjer og Mandskab'!V356)=FALSE),1,0),0)</f>
        <v>0</v>
      </c>
      <c r="J355">
        <f>IF(AND(I355=1,ISBLANK('Køretøjer og Mandskab'!AC656)),1,0)</f>
        <v>0</v>
      </c>
      <c r="K355">
        <f>IFERROR(IF(AND(SEARCH(Betingelser!$J$3,'Køretøjer og Mandskab'!$T356)=1,ISBLANK('Køretøjer og Mandskab'!$V356)=FALSE),1,0),0)</f>
        <v>0</v>
      </c>
      <c r="L355">
        <f>IF(AND(K355=1,ISBLANK('Køretøjer og Mandskab'!$AC356)),1,0)</f>
        <v>0</v>
      </c>
    </row>
    <row r="356" spans="3:12" x14ac:dyDescent="0.25">
      <c r="C356" t="str">
        <f>IFERROR(IF(INDEX(Køretøjsliste,MATCH(0,INDEX(COUNTIF($C$2:C355,Køretøjsliste),),0))=0,"",INDEX(Køretøjsliste,MATCH(0,INDEX(COUNTIF($C$2:C355,Køretøjsliste),),0))),"")</f>
        <v/>
      </c>
      <c r="E356">
        <f>IF(AND(LEN('Køretøjer og Mandskab'!T657)=Betingelser!$D$3,ISNUMBER('Køretøjer og Mandskab'!T657),ISBLANK('Køretøjer og Mandskab'!V657)=FALSE),1,0)</f>
        <v>0</v>
      </c>
      <c r="F356">
        <f>IF(AND(E356=1,ISBLANK('Køretøjer og Mandskab'!AC657)),1,0)</f>
        <v>0</v>
      </c>
      <c r="G356">
        <f>IF(AND(LEN('Køretøjer og Mandskab'!T657)&gt;1,LEN('Køretøjer og Mandskab'!T657)&lt;6,ISTEXT('Køretøjer og Mandskab'!T657),ISBLANK('Køretøjer og Mandskab'!V657)=FALSE),1,0)</f>
        <v>0</v>
      </c>
      <c r="H356">
        <f>IF(AND(G356=1,ISBLANK('Køretøjer og Mandskab'!AC657)),1,0)</f>
        <v>0</v>
      </c>
      <c r="I356">
        <f>IFERROR(IF(AND(SEARCH(Betingelser!$F$3,'Køretøjer og Mandskab'!T357)=1,ISBLANK('Køretøjer og Mandskab'!V357)=FALSE),1,0),0)</f>
        <v>0</v>
      </c>
      <c r="J356">
        <f>IF(AND(I356=1,ISBLANK('Køretøjer og Mandskab'!AC657)),1,0)</f>
        <v>0</v>
      </c>
      <c r="K356">
        <f>IFERROR(IF(AND(SEARCH(Betingelser!$J$3,'Køretøjer og Mandskab'!$T357)=1,ISBLANK('Køretøjer og Mandskab'!$V357)=FALSE),1,0),0)</f>
        <v>0</v>
      </c>
      <c r="L356">
        <f>IF(AND(K356=1,ISBLANK('Køretøjer og Mandskab'!$AC357)),1,0)</f>
        <v>0</v>
      </c>
    </row>
    <row r="357" spans="3:12" x14ac:dyDescent="0.25">
      <c r="C357" t="str">
        <f>IFERROR(IF(INDEX(Køretøjsliste,MATCH(0,INDEX(COUNTIF($C$2:C356,Køretøjsliste),),0))=0,"",INDEX(Køretøjsliste,MATCH(0,INDEX(COUNTIF($C$2:C356,Køretøjsliste),),0))),"")</f>
        <v/>
      </c>
      <c r="E357">
        <f>IF(AND(LEN('Køretøjer og Mandskab'!T658)=Betingelser!$D$3,ISNUMBER('Køretøjer og Mandskab'!T658),ISBLANK('Køretøjer og Mandskab'!V658)=FALSE),1,0)</f>
        <v>0</v>
      </c>
      <c r="F357">
        <f>IF(AND(E357=1,ISBLANK('Køretøjer og Mandskab'!AC658)),1,0)</f>
        <v>0</v>
      </c>
      <c r="G357">
        <f>IF(AND(LEN('Køretøjer og Mandskab'!T658)&gt;1,LEN('Køretøjer og Mandskab'!T658)&lt;6,ISTEXT('Køretøjer og Mandskab'!T658),ISBLANK('Køretøjer og Mandskab'!V658)=FALSE),1,0)</f>
        <v>0</v>
      </c>
      <c r="H357">
        <f>IF(AND(G357=1,ISBLANK('Køretøjer og Mandskab'!AC658)),1,0)</f>
        <v>0</v>
      </c>
      <c r="I357">
        <f>IFERROR(IF(AND(SEARCH(Betingelser!$F$3,'Køretøjer og Mandskab'!T358)=1,ISBLANK('Køretøjer og Mandskab'!V358)=FALSE),1,0),0)</f>
        <v>0</v>
      </c>
      <c r="J357">
        <f>IF(AND(I357=1,ISBLANK('Køretøjer og Mandskab'!AC658)),1,0)</f>
        <v>0</v>
      </c>
      <c r="K357">
        <f>IFERROR(IF(AND(SEARCH(Betingelser!$J$3,'Køretøjer og Mandskab'!$T358)=1,ISBLANK('Køretøjer og Mandskab'!$V358)=FALSE),1,0),0)</f>
        <v>0</v>
      </c>
      <c r="L357">
        <f>IF(AND(K357=1,ISBLANK('Køretøjer og Mandskab'!$AC358)),1,0)</f>
        <v>0</v>
      </c>
    </row>
    <row r="358" spans="3:12" x14ac:dyDescent="0.25">
      <c r="C358" t="str">
        <f>IFERROR(IF(INDEX(Køretøjsliste,MATCH(0,INDEX(COUNTIF($C$2:C357,Køretøjsliste),),0))=0,"",INDEX(Køretøjsliste,MATCH(0,INDEX(COUNTIF($C$2:C357,Køretøjsliste),),0))),"")</f>
        <v/>
      </c>
      <c r="E358">
        <f>IF(AND(LEN('Køretøjer og Mandskab'!T659)=Betingelser!$D$3,ISNUMBER('Køretøjer og Mandskab'!T659),ISBLANK('Køretøjer og Mandskab'!V659)=FALSE),1,0)</f>
        <v>0</v>
      </c>
      <c r="F358">
        <f>IF(AND(E358=1,ISBLANK('Køretøjer og Mandskab'!AC659)),1,0)</f>
        <v>0</v>
      </c>
      <c r="G358">
        <f>IF(AND(LEN('Køretøjer og Mandskab'!T659)&gt;1,LEN('Køretøjer og Mandskab'!T659)&lt;6,ISTEXT('Køretøjer og Mandskab'!T659),ISBLANK('Køretøjer og Mandskab'!V659)=FALSE),1,0)</f>
        <v>0</v>
      </c>
      <c r="H358">
        <f>IF(AND(G358=1,ISBLANK('Køretøjer og Mandskab'!AC659)),1,0)</f>
        <v>0</v>
      </c>
      <c r="I358">
        <f>IFERROR(IF(AND(SEARCH(Betingelser!$F$3,'Køretøjer og Mandskab'!T359)=1,ISBLANK('Køretøjer og Mandskab'!V359)=FALSE),1,0),0)</f>
        <v>0</v>
      </c>
      <c r="J358">
        <f>IF(AND(I358=1,ISBLANK('Køretøjer og Mandskab'!AC659)),1,0)</f>
        <v>0</v>
      </c>
      <c r="K358">
        <f>IFERROR(IF(AND(SEARCH(Betingelser!$J$3,'Køretøjer og Mandskab'!$T359)=1,ISBLANK('Køretøjer og Mandskab'!$V359)=FALSE),1,0),0)</f>
        <v>0</v>
      </c>
      <c r="L358">
        <f>IF(AND(K358=1,ISBLANK('Køretøjer og Mandskab'!$AC359)),1,0)</f>
        <v>0</v>
      </c>
    </row>
    <row r="359" spans="3:12" x14ac:dyDescent="0.25">
      <c r="C359" t="str">
        <f>IFERROR(IF(INDEX(Køretøjsliste,MATCH(0,INDEX(COUNTIF($C$2:C358,Køretøjsliste),),0))=0,"",INDEX(Køretøjsliste,MATCH(0,INDEX(COUNTIF($C$2:C358,Køretøjsliste),),0))),"")</f>
        <v/>
      </c>
      <c r="E359">
        <f>IF(AND(LEN('Køretøjer og Mandskab'!T660)=Betingelser!$D$3,ISNUMBER('Køretøjer og Mandskab'!T660),ISBLANK('Køretøjer og Mandskab'!V660)=FALSE),1,0)</f>
        <v>0</v>
      </c>
      <c r="F359">
        <f>IF(AND(E359=1,ISBLANK('Køretøjer og Mandskab'!AC660)),1,0)</f>
        <v>0</v>
      </c>
      <c r="G359">
        <f>IF(AND(LEN('Køretøjer og Mandskab'!T660)&gt;1,LEN('Køretøjer og Mandskab'!T660)&lt;6,ISTEXT('Køretøjer og Mandskab'!T660),ISBLANK('Køretøjer og Mandskab'!V660)=FALSE),1,0)</f>
        <v>0</v>
      </c>
      <c r="H359">
        <f>IF(AND(G359=1,ISBLANK('Køretøjer og Mandskab'!AC660)),1,0)</f>
        <v>0</v>
      </c>
      <c r="I359">
        <f>IFERROR(IF(AND(SEARCH(Betingelser!$F$3,'Køretøjer og Mandskab'!T360)=1,ISBLANK('Køretøjer og Mandskab'!V360)=FALSE),1,0),0)</f>
        <v>0</v>
      </c>
      <c r="J359">
        <f>IF(AND(I359=1,ISBLANK('Køretøjer og Mandskab'!AC660)),1,0)</f>
        <v>0</v>
      </c>
      <c r="K359">
        <f>IFERROR(IF(AND(SEARCH(Betingelser!$J$3,'Køretøjer og Mandskab'!$T360)=1,ISBLANK('Køretøjer og Mandskab'!$V360)=FALSE),1,0),0)</f>
        <v>0</v>
      </c>
      <c r="L359">
        <f>IF(AND(K359=1,ISBLANK('Køretøjer og Mandskab'!$AC360)),1,0)</f>
        <v>0</v>
      </c>
    </row>
    <row r="360" spans="3:12" x14ac:dyDescent="0.25">
      <c r="C360" t="str">
        <f>IFERROR(IF(INDEX(Køretøjsliste,MATCH(0,INDEX(COUNTIF($C$2:C359,Køretøjsliste),),0))=0,"",INDEX(Køretøjsliste,MATCH(0,INDEX(COUNTIF($C$2:C359,Køretøjsliste),),0))),"")</f>
        <v/>
      </c>
      <c r="E360">
        <f>IF(AND(LEN('Køretøjer og Mandskab'!T661)=Betingelser!$D$3,ISNUMBER('Køretøjer og Mandskab'!T661),ISBLANK('Køretøjer og Mandskab'!V661)=FALSE),1,0)</f>
        <v>0</v>
      </c>
      <c r="F360">
        <f>IF(AND(E360=1,ISBLANK('Køretøjer og Mandskab'!AC661)),1,0)</f>
        <v>0</v>
      </c>
      <c r="G360">
        <f>IF(AND(LEN('Køretøjer og Mandskab'!T661)&gt;1,LEN('Køretøjer og Mandskab'!T661)&lt;6,ISTEXT('Køretøjer og Mandskab'!T661),ISBLANK('Køretøjer og Mandskab'!V661)=FALSE),1,0)</f>
        <v>0</v>
      </c>
      <c r="H360">
        <f>IF(AND(G360=1,ISBLANK('Køretøjer og Mandskab'!AC661)),1,0)</f>
        <v>0</v>
      </c>
      <c r="I360">
        <f>IFERROR(IF(AND(SEARCH(Betingelser!$F$3,'Køretøjer og Mandskab'!T361)=1,ISBLANK('Køretøjer og Mandskab'!V361)=FALSE),1,0),0)</f>
        <v>0</v>
      </c>
      <c r="J360">
        <f>IF(AND(I360=1,ISBLANK('Køretøjer og Mandskab'!AC661)),1,0)</f>
        <v>0</v>
      </c>
      <c r="K360">
        <f>IFERROR(IF(AND(SEARCH(Betingelser!$J$3,'Køretøjer og Mandskab'!$T361)=1,ISBLANK('Køretøjer og Mandskab'!$V361)=FALSE),1,0),0)</f>
        <v>0</v>
      </c>
      <c r="L360">
        <f>IF(AND(K360=1,ISBLANK('Køretøjer og Mandskab'!$AC361)),1,0)</f>
        <v>0</v>
      </c>
    </row>
    <row r="361" spans="3:12" x14ac:dyDescent="0.25">
      <c r="C361" t="str">
        <f>IFERROR(IF(INDEX(Køretøjsliste,MATCH(0,INDEX(COUNTIF($C$2:C360,Køretøjsliste),),0))=0,"",INDEX(Køretøjsliste,MATCH(0,INDEX(COUNTIF($C$2:C360,Køretøjsliste),),0))),"")</f>
        <v/>
      </c>
      <c r="E361">
        <f>IF(AND(LEN('Køretøjer og Mandskab'!T662)=Betingelser!$D$3,ISNUMBER('Køretøjer og Mandskab'!T662),ISBLANK('Køretøjer og Mandskab'!V662)=FALSE),1,0)</f>
        <v>0</v>
      </c>
      <c r="F361">
        <f>IF(AND(E361=1,ISBLANK('Køretøjer og Mandskab'!AC662)),1,0)</f>
        <v>0</v>
      </c>
      <c r="G361">
        <f>IF(AND(LEN('Køretøjer og Mandskab'!T662)&gt;1,LEN('Køretøjer og Mandskab'!T662)&lt;6,ISTEXT('Køretøjer og Mandskab'!T662),ISBLANK('Køretøjer og Mandskab'!V662)=FALSE),1,0)</f>
        <v>0</v>
      </c>
      <c r="H361">
        <f>IF(AND(G361=1,ISBLANK('Køretøjer og Mandskab'!AC662)),1,0)</f>
        <v>0</v>
      </c>
      <c r="I361">
        <f>IFERROR(IF(AND(SEARCH(Betingelser!$F$3,'Køretøjer og Mandskab'!T362)=1,ISBLANK('Køretøjer og Mandskab'!V362)=FALSE),1,0),0)</f>
        <v>0</v>
      </c>
      <c r="J361">
        <f>IF(AND(I361=1,ISBLANK('Køretøjer og Mandskab'!AC662)),1,0)</f>
        <v>0</v>
      </c>
      <c r="K361">
        <f>IFERROR(IF(AND(SEARCH(Betingelser!$J$3,'Køretøjer og Mandskab'!$T362)=1,ISBLANK('Køretøjer og Mandskab'!$V362)=FALSE),1,0),0)</f>
        <v>0</v>
      </c>
      <c r="L361">
        <f>IF(AND(K361=1,ISBLANK('Køretøjer og Mandskab'!$AC362)),1,0)</f>
        <v>0</v>
      </c>
    </row>
    <row r="362" spans="3:12" x14ac:dyDescent="0.25">
      <c r="C362" t="str">
        <f>IFERROR(IF(INDEX(Køretøjsliste,MATCH(0,INDEX(COUNTIF($C$2:C361,Køretøjsliste),),0))=0,"",INDEX(Køretøjsliste,MATCH(0,INDEX(COUNTIF($C$2:C361,Køretøjsliste),),0))),"")</f>
        <v/>
      </c>
      <c r="E362">
        <f>IF(AND(LEN('Køretøjer og Mandskab'!T663)=Betingelser!$D$3,ISNUMBER('Køretøjer og Mandskab'!T663),ISBLANK('Køretøjer og Mandskab'!V663)=FALSE),1,0)</f>
        <v>0</v>
      </c>
      <c r="F362">
        <f>IF(AND(E362=1,ISBLANK('Køretøjer og Mandskab'!AC663)),1,0)</f>
        <v>0</v>
      </c>
      <c r="G362">
        <f>IF(AND(LEN('Køretøjer og Mandskab'!T663)&gt;1,LEN('Køretøjer og Mandskab'!T663)&lt;6,ISTEXT('Køretøjer og Mandskab'!T663),ISBLANK('Køretøjer og Mandskab'!V663)=FALSE),1,0)</f>
        <v>0</v>
      </c>
      <c r="H362">
        <f>IF(AND(G362=1,ISBLANK('Køretøjer og Mandskab'!AC663)),1,0)</f>
        <v>0</v>
      </c>
      <c r="I362">
        <f>IFERROR(IF(AND(SEARCH(Betingelser!$F$3,'Køretøjer og Mandskab'!T363)=1,ISBLANK('Køretøjer og Mandskab'!V363)=FALSE),1,0),0)</f>
        <v>0</v>
      </c>
      <c r="J362">
        <f>IF(AND(I362=1,ISBLANK('Køretøjer og Mandskab'!AC663)),1,0)</f>
        <v>0</v>
      </c>
      <c r="K362">
        <f>IFERROR(IF(AND(SEARCH(Betingelser!$J$3,'Køretøjer og Mandskab'!$T363)=1,ISBLANK('Køretøjer og Mandskab'!$V363)=FALSE),1,0),0)</f>
        <v>0</v>
      </c>
      <c r="L362">
        <f>IF(AND(K362=1,ISBLANK('Køretøjer og Mandskab'!$AC363)),1,0)</f>
        <v>0</v>
      </c>
    </row>
    <row r="363" spans="3:12" x14ac:dyDescent="0.25">
      <c r="C363" t="str">
        <f>IFERROR(IF(INDEX(Køretøjsliste,MATCH(0,INDEX(COUNTIF($C$2:C362,Køretøjsliste),),0))=0,"",INDEX(Køretøjsliste,MATCH(0,INDEX(COUNTIF($C$2:C362,Køretøjsliste),),0))),"")</f>
        <v/>
      </c>
      <c r="E363">
        <f>IF(AND(LEN('Køretøjer og Mandskab'!T664)=Betingelser!$D$3,ISNUMBER('Køretøjer og Mandskab'!T664),ISBLANK('Køretøjer og Mandskab'!V664)=FALSE),1,0)</f>
        <v>0</v>
      </c>
      <c r="F363">
        <f>IF(AND(E363=1,ISBLANK('Køretøjer og Mandskab'!AC664)),1,0)</f>
        <v>0</v>
      </c>
      <c r="G363">
        <f>IF(AND(LEN('Køretøjer og Mandskab'!T664)&gt;1,LEN('Køretøjer og Mandskab'!T664)&lt;6,ISTEXT('Køretøjer og Mandskab'!T664),ISBLANK('Køretøjer og Mandskab'!V664)=FALSE),1,0)</f>
        <v>0</v>
      </c>
      <c r="H363">
        <f>IF(AND(G363=1,ISBLANK('Køretøjer og Mandskab'!AC664)),1,0)</f>
        <v>0</v>
      </c>
      <c r="I363">
        <f>IFERROR(IF(AND(SEARCH(Betingelser!$F$3,'Køretøjer og Mandskab'!T364)=1,ISBLANK('Køretøjer og Mandskab'!V364)=FALSE),1,0),0)</f>
        <v>0</v>
      </c>
      <c r="J363">
        <f>IF(AND(I363=1,ISBLANK('Køretøjer og Mandskab'!AC664)),1,0)</f>
        <v>0</v>
      </c>
      <c r="K363">
        <f>IFERROR(IF(AND(SEARCH(Betingelser!$J$3,'Køretøjer og Mandskab'!$T364)=1,ISBLANK('Køretøjer og Mandskab'!$V364)=FALSE),1,0),0)</f>
        <v>0</v>
      </c>
      <c r="L363">
        <f>IF(AND(K363=1,ISBLANK('Køretøjer og Mandskab'!$AC364)),1,0)</f>
        <v>0</v>
      </c>
    </row>
    <row r="364" spans="3:12" x14ac:dyDescent="0.25">
      <c r="C364" t="str">
        <f>IFERROR(IF(INDEX(Køretøjsliste,MATCH(0,INDEX(COUNTIF($C$2:C363,Køretøjsliste),),0))=0,"",INDEX(Køretøjsliste,MATCH(0,INDEX(COUNTIF($C$2:C363,Køretøjsliste),),0))),"")</f>
        <v/>
      </c>
      <c r="E364">
        <f>IF(AND(LEN('Køretøjer og Mandskab'!T665)=Betingelser!$D$3,ISNUMBER('Køretøjer og Mandskab'!T665),ISBLANK('Køretøjer og Mandskab'!V665)=FALSE),1,0)</f>
        <v>0</v>
      </c>
      <c r="F364">
        <f>IF(AND(E364=1,ISBLANK('Køretøjer og Mandskab'!AC665)),1,0)</f>
        <v>0</v>
      </c>
      <c r="G364">
        <f>IF(AND(LEN('Køretøjer og Mandskab'!T665)&gt;1,LEN('Køretøjer og Mandskab'!T665)&lt;6,ISTEXT('Køretøjer og Mandskab'!T665),ISBLANK('Køretøjer og Mandskab'!V665)=FALSE),1,0)</f>
        <v>0</v>
      </c>
      <c r="H364">
        <f>IF(AND(G364=1,ISBLANK('Køretøjer og Mandskab'!AC665)),1,0)</f>
        <v>0</v>
      </c>
      <c r="I364">
        <f>IFERROR(IF(AND(SEARCH(Betingelser!$F$3,'Køretøjer og Mandskab'!T365)=1,ISBLANK('Køretøjer og Mandskab'!V365)=FALSE),1,0),0)</f>
        <v>0</v>
      </c>
      <c r="J364">
        <f>IF(AND(I364=1,ISBLANK('Køretøjer og Mandskab'!AC665)),1,0)</f>
        <v>0</v>
      </c>
      <c r="K364">
        <f>IFERROR(IF(AND(SEARCH(Betingelser!$J$3,'Køretøjer og Mandskab'!$T365)=1,ISBLANK('Køretøjer og Mandskab'!$V365)=FALSE),1,0),0)</f>
        <v>0</v>
      </c>
      <c r="L364">
        <f>IF(AND(K364=1,ISBLANK('Køretøjer og Mandskab'!$AC365)),1,0)</f>
        <v>0</v>
      </c>
    </row>
    <row r="365" spans="3:12" x14ac:dyDescent="0.25">
      <c r="C365" t="str">
        <f>IFERROR(IF(INDEX(Køretøjsliste,MATCH(0,INDEX(COUNTIF($C$2:C364,Køretøjsliste),),0))=0,"",INDEX(Køretøjsliste,MATCH(0,INDEX(COUNTIF($C$2:C364,Køretøjsliste),),0))),"")</f>
        <v/>
      </c>
      <c r="E365">
        <f>IF(AND(LEN('Køretøjer og Mandskab'!T666)=Betingelser!$D$3,ISNUMBER('Køretøjer og Mandskab'!T666),ISBLANK('Køretøjer og Mandskab'!V666)=FALSE),1,0)</f>
        <v>0</v>
      </c>
      <c r="F365">
        <f>IF(AND(E365=1,ISBLANK('Køretøjer og Mandskab'!AC666)),1,0)</f>
        <v>0</v>
      </c>
      <c r="G365">
        <f>IF(AND(LEN('Køretøjer og Mandskab'!T666)&gt;1,LEN('Køretøjer og Mandskab'!T666)&lt;6,ISTEXT('Køretøjer og Mandskab'!T666),ISBLANK('Køretøjer og Mandskab'!V666)=FALSE),1,0)</f>
        <v>0</v>
      </c>
      <c r="H365">
        <f>IF(AND(G365=1,ISBLANK('Køretøjer og Mandskab'!AC666)),1,0)</f>
        <v>0</v>
      </c>
      <c r="I365">
        <f>IFERROR(IF(AND(SEARCH(Betingelser!$F$3,'Køretøjer og Mandskab'!T366)=1,ISBLANK('Køretøjer og Mandskab'!V366)=FALSE),1,0),0)</f>
        <v>0</v>
      </c>
      <c r="J365">
        <f>IF(AND(I365=1,ISBLANK('Køretøjer og Mandskab'!AC666)),1,0)</f>
        <v>0</v>
      </c>
      <c r="K365">
        <f>IFERROR(IF(AND(SEARCH(Betingelser!$J$3,'Køretøjer og Mandskab'!$T366)=1,ISBLANK('Køretøjer og Mandskab'!$V366)=FALSE),1,0),0)</f>
        <v>0</v>
      </c>
      <c r="L365">
        <f>IF(AND(K365=1,ISBLANK('Køretøjer og Mandskab'!$AC366)),1,0)</f>
        <v>0</v>
      </c>
    </row>
    <row r="366" spans="3:12" x14ac:dyDescent="0.25">
      <c r="C366" t="str">
        <f>IFERROR(IF(INDEX(Køretøjsliste,MATCH(0,INDEX(COUNTIF($C$2:C365,Køretøjsliste),),0))=0,"",INDEX(Køretøjsliste,MATCH(0,INDEX(COUNTIF($C$2:C365,Køretøjsliste),),0))),"")</f>
        <v/>
      </c>
      <c r="E366">
        <f>IF(AND(LEN('Køretøjer og Mandskab'!T667)=Betingelser!$D$3,ISNUMBER('Køretøjer og Mandskab'!T667),ISBLANK('Køretøjer og Mandskab'!V667)=FALSE),1,0)</f>
        <v>0</v>
      </c>
      <c r="F366">
        <f>IF(AND(E366=1,ISBLANK('Køretøjer og Mandskab'!AC667)),1,0)</f>
        <v>0</v>
      </c>
      <c r="G366">
        <f>IF(AND(LEN('Køretøjer og Mandskab'!T667)&gt;1,LEN('Køretøjer og Mandskab'!T667)&lt;6,ISTEXT('Køretøjer og Mandskab'!T667),ISBLANK('Køretøjer og Mandskab'!V667)=FALSE),1,0)</f>
        <v>0</v>
      </c>
      <c r="H366">
        <f>IF(AND(G366=1,ISBLANK('Køretøjer og Mandskab'!AC667)),1,0)</f>
        <v>0</v>
      </c>
      <c r="I366">
        <f>IFERROR(IF(AND(SEARCH(Betingelser!$F$3,'Køretøjer og Mandskab'!T367)=1,ISBLANK('Køretøjer og Mandskab'!V367)=FALSE),1,0),0)</f>
        <v>0</v>
      </c>
      <c r="J366">
        <f>IF(AND(I366=1,ISBLANK('Køretøjer og Mandskab'!AC667)),1,0)</f>
        <v>0</v>
      </c>
      <c r="K366">
        <f>IFERROR(IF(AND(SEARCH(Betingelser!$J$3,'Køretøjer og Mandskab'!$T367)=1,ISBLANK('Køretøjer og Mandskab'!$V367)=FALSE),1,0),0)</f>
        <v>0</v>
      </c>
      <c r="L366">
        <f>IF(AND(K366=1,ISBLANK('Køretøjer og Mandskab'!$AC367)),1,0)</f>
        <v>0</v>
      </c>
    </row>
    <row r="367" spans="3:12" x14ac:dyDescent="0.25">
      <c r="C367" t="str">
        <f>IFERROR(IF(INDEX(Køretøjsliste,MATCH(0,INDEX(COUNTIF($C$2:C366,Køretøjsliste),),0))=0,"",INDEX(Køretøjsliste,MATCH(0,INDEX(COUNTIF($C$2:C366,Køretøjsliste),),0))),"")</f>
        <v/>
      </c>
      <c r="E367">
        <f>IF(AND(LEN('Køretøjer og Mandskab'!T668)=Betingelser!$D$3,ISNUMBER('Køretøjer og Mandskab'!T668),ISBLANK('Køretøjer og Mandskab'!V668)=FALSE),1,0)</f>
        <v>0</v>
      </c>
      <c r="F367">
        <f>IF(AND(E367=1,ISBLANK('Køretøjer og Mandskab'!AC668)),1,0)</f>
        <v>0</v>
      </c>
      <c r="G367">
        <f>IF(AND(LEN('Køretøjer og Mandskab'!T668)&gt;1,LEN('Køretøjer og Mandskab'!T668)&lt;6,ISTEXT('Køretøjer og Mandskab'!T668),ISBLANK('Køretøjer og Mandskab'!V668)=FALSE),1,0)</f>
        <v>0</v>
      </c>
      <c r="H367">
        <f>IF(AND(G367=1,ISBLANK('Køretøjer og Mandskab'!AC668)),1,0)</f>
        <v>0</v>
      </c>
      <c r="I367">
        <f>IFERROR(IF(AND(SEARCH(Betingelser!$F$3,'Køretøjer og Mandskab'!T368)=1,ISBLANK('Køretøjer og Mandskab'!V368)=FALSE),1,0),0)</f>
        <v>0</v>
      </c>
      <c r="J367">
        <f>IF(AND(I367=1,ISBLANK('Køretøjer og Mandskab'!AC668)),1,0)</f>
        <v>0</v>
      </c>
      <c r="K367">
        <f>IFERROR(IF(AND(SEARCH(Betingelser!$J$3,'Køretøjer og Mandskab'!$T368)=1,ISBLANK('Køretøjer og Mandskab'!$V368)=FALSE),1,0),0)</f>
        <v>0</v>
      </c>
      <c r="L367">
        <f>IF(AND(K367=1,ISBLANK('Køretøjer og Mandskab'!$AC368)),1,0)</f>
        <v>0</v>
      </c>
    </row>
    <row r="368" spans="3:12" x14ac:dyDescent="0.25">
      <c r="C368" t="str">
        <f>IFERROR(IF(INDEX(Køretøjsliste,MATCH(0,INDEX(COUNTIF($C$2:C367,Køretøjsliste),),0))=0,"",INDEX(Køretøjsliste,MATCH(0,INDEX(COUNTIF($C$2:C367,Køretøjsliste),),0))),"")</f>
        <v/>
      </c>
      <c r="E368">
        <f>IF(AND(LEN('Køretøjer og Mandskab'!T669)=Betingelser!$D$3,ISNUMBER('Køretøjer og Mandskab'!T669),ISBLANK('Køretøjer og Mandskab'!V669)=FALSE),1,0)</f>
        <v>0</v>
      </c>
      <c r="F368">
        <f>IF(AND(E368=1,ISBLANK('Køretøjer og Mandskab'!AC669)),1,0)</f>
        <v>0</v>
      </c>
      <c r="G368">
        <f>IF(AND(LEN('Køretøjer og Mandskab'!T669)&gt;1,LEN('Køretøjer og Mandskab'!T669)&lt;6,ISTEXT('Køretøjer og Mandskab'!T669),ISBLANK('Køretøjer og Mandskab'!V669)=FALSE),1,0)</f>
        <v>0</v>
      </c>
      <c r="H368">
        <f>IF(AND(G368=1,ISBLANK('Køretøjer og Mandskab'!AC669)),1,0)</f>
        <v>0</v>
      </c>
      <c r="I368">
        <f>IFERROR(IF(AND(SEARCH(Betingelser!$F$3,'Køretøjer og Mandskab'!T369)=1,ISBLANK('Køretøjer og Mandskab'!V369)=FALSE),1,0),0)</f>
        <v>0</v>
      </c>
      <c r="J368">
        <f>IF(AND(I368=1,ISBLANK('Køretøjer og Mandskab'!AC669)),1,0)</f>
        <v>0</v>
      </c>
      <c r="K368">
        <f>IFERROR(IF(AND(SEARCH(Betingelser!$J$3,'Køretøjer og Mandskab'!$T369)=1,ISBLANK('Køretøjer og Mandskab'!$V369)=FALSE),1,0),0)</f>
        <v>0</v>
      </c>
      <c r="L368">
        <f>IF(AND(K368=1,ISBLANK('Køretøjer og Mandskab'!$AC369)),1,0)</f>
        <v>0</v>
      </c>
    </row>
    <row r="369" spans="3:12" x14ac:dyDescent="0.25">
      <c r="C369" t="str">
        <f>IFERROR(IF(INDEX(Køretøjsliste,MATCH(0,INDEX(COUNTIF($C$2:C368,Køretøjsliste),),0))=0,"",INDEX(Køretøjsliste,MATCH(0,INDEX(COUNTIF($C$2:C368,Køretøjsliste),),0))),"")</f>
        <v/>
      </c>
      <c r="E369">
        <f>IF(AND(LEN('Køretøjer og Mandskab'!T670)=Betingelser!$D$3,ISNUMBER('Køretøjer og Mandskab'!T670),ISBLANK('Køretøjer og Mandskab'!V670)=FALSE),1,0)</f>
        <v>0</v>
      </c>
      <c r="F369">
        <f>IF(AND(E369=1,ISBLANK('Køretøjer og Mandskab'!AC670)),1,0)</f>
        <v>0</v>
      </c>
      <c r="G369">
        <f>IF(AND(LEN('Køretøjer og Mandskab'!T670)&gt;1,LEN('Køretøjer og Mandskab'!T670)&lt;6,ISTEXT('Køretøjer og Mandskab'!T670),ISBLANK('Køretøjer og Mandskab'!V670)=FALSE),1,0)</f>
        <v>0</v>
      </c>
      <c r="H369">
        <f>IF(AND(G369=1,ISBLANK('Køretøjer og Mandskab'!AC670)),1,0)</f>
        <v>0</v>
      </c>
      <c r="I369">
        <f>IFERROR(IF(AND(SEARCH(Betingelser!$F$3,'Køretøjer og Mandskab'!T370)=1,ISBLANK('Køretøjer og Mandskab'!V370)=FALSE),1,0),0)</f>
        <v>0</v>
      </c>
      <c r="J369">
        <f>IF(AND(I369=1,ISBLANK('Køretøjer og Mandskab'!AC670)),1,0)</f>
        <v>0</v>
      </c>
      <c r="K369">
        <f>IFERROR(IF(AND(SEARCH(Betingelser!$J$3,'Køretøjer og Mandskab'!$T370)=1,ISBLANK('Køretøjer og Mandskab'!$V370)=FALSE),1,0),0)</f>
        <v>0</v>
      </c>
      <c r="L369">
        <f>IF(AND(K369=1,ISBLANK('Køretøjer og Mandskab'!$AC370)),1,0)</f>
        <v>0</v>
      </c>
    </row>
    <row r="370" spans="3:12" x14ac:dyDescent="0.25">
      <c r="C370" t="str">
        <f>IFERROR(IF(INDEX(Køretøjsliste,MATCH(0,INDEX(COUNTIF($C$2:C369,Køretøjsliste),),0))=0,"",INDEX(Køretøjsliste,MATCH(0,INDEX(COUNTIF($C$2:C369,Køretøjsliste),),0))),"")</f>
        <v/>
      </c>
      <c r="E370">
        <f>IF(AND(LEN('Køretøjer og Mandskab'!T671)=Betingelser!$D$3,ISNUMBER('Køretøjer og Mandskab'!T671),ISBLANK('Køretøjer og Mandskab'!V671)=FALSE),1,0)</f>
        <v>0</v>
      </c>
      <c r="F370">
        <f>IF(AND(E370=1,ISBLANK('Køretøjer og Mandskab'!AC671)),1,0)</f>
        <v>0</v>
      </c>
      <c r="G370">
        <f>IF(AND(LEN('Køretøjer og Mandskab'!T671)&gt;1,LEN('Køretøjer og Mandskab'!T671)&lt;6,ISTEXT('Køretøjer og Mandskab'!T671),ISBLANK('Køretøjer og Mandskab'!V671)=FALSE),1,0)</f>
        <v>0</v>
      </c>
      <c r="H370">
        <f>IF(AND(G370=1,ISBLANK('Køretøjer og Mandskab'!AC671)),1,0)</f>
        <v>0</v>
      </c>
      <c r="I370">
        <f>IFERROR(IF(AND(SEARCH(Betingelser!$F$3,'Køretøjer og Mandskab'!T371)=1,ISBLANK('Køretøjer og Mandskab'!V371)=FALSE),1,0),0)</f>
        <v>0</v>
      </c>
      <c r="J370">
        <f>IF(AND(I370=1,ISBLANK('Køretøjer og Mandskab'!AC671)),1,0)</f>
        <v>0</v>
      </c>
      <c r="K370">
        <f>IFERROR(IF(AND(SEARCH(Betingelser!$J$3,'Køretøjer og Mandskab'!$T371)=1,ISBLANK('Køretøjer og Mandskab'!$V371)=FALSE),1,0),0)</f>
        <v>0</v>
      </c>
      <c r="L370">
        <f>IF(AND(K370=1,ISBLANK('Køretøjer og Mandskab'!$AC371)),1,0)</f>
        <v>0</v>
      </c>
    </row>
    <row r="371" spans="3:12" x14ac:dyDescent="0.25">
      <c r="C371" t="str">
        <f>IFERROR(IF(INDEX(Køretøjsliste,MATCH(0,INDEX(COUNTIF($C$2:C370,Køretøjsliste),),0))=0,"",INDEX(Køretøjsliste,MATCH(0,INDEX(COUNTIF($C$2:C370,Køretøjsliste),),0))),"")</f>
        <v/>
      </c>
      <c r="E371">
        <f>IF(AND(LEN('Køretøjer og Mandskab'!T672)=Betingelser!$D$3,ISNUMBER('Køretøjer og Mandskab'!T672),ISBLANK('Køretøjer og Mandskab'!V672)=FALSE),1,0)</f>
        <v>0</v>
      </c>
      <c r="F371">
        <f>IF(AND(E371=1,ISBLANK('Køretøjer og Mandskab'!AC672)),1,0)</f>
        <v>0</v>
      </c>
      <c r="G371">
        <f>IF(AND(LEN('Køretøjer og Mandskab'!T672)&gt;1,LEN('Køretøjer og Mandskab'!T672)&lt;6,ISTEXT('Køretøjer og Mandskab'!T672),ISBLANK('Køretøjer og Mandskab'!V672)=FALSE),1,0)</f>
        <v>0</v>
      </c>
      <c r="H371">
        <f>IF(AND(G371=1,ISBLANK('Køretøjer og Mandskab'!AC672)),1,0)</f>
        <v>0</v>
      </c>
      <c r="I371">
        <f>IFERROR(IF(AND(SEARCH(Betingelser!$F$3,'Køretøjer og Mandskab'!T372)=1,ISBLANK('Køretøjer og Mandskab'!V372)=FALSE),1,0),0)</f>
        <v>0</v>
      </c>
      <c r="J371">
        <f>IF(AND(I371=1,ISBLANK('Køretøjer og Mandskab'!AC672)),1,0)</f>
        <v>0</v>
      </c>
      <c r="K371">
        <f>IFERROR(IF(AND(SEARCH(Betingelser!$J$3,'Køretøjer og Mandskab'!$T372)=1,ISBLANK('Køretøjer og Mandskab'!$V372)=FALSE),1,0),0)</f>
        <v>0</v>
      </c>
      <c r="L371">
        <f>IF(AND(K371=1,ISBLANK('Køretøjer og Mandskab'!$AC372)),1,0)</f>
        <v>0</v>
      </c>
    </row>
    <row r="372" spans="3:12" x14ac:dyDescent="0.25">
      <c r="C372" t="str">
        <f>IFERROR(IF(INDEX(Køretøjsliste,MATCH(0,INDEX(COUNTIF($C$2:C371,Køretøjsliste),),0))=0,"",INDEX(Køretøjsliste,MATCH(0,INDEX(COUNTIF($C$2:C371,Køretøjsliste),),0))),"")</f>
        <v/>
      </c>
      <c r="E372">
        <f>IF(AND(LEN('Køretøjer og Mandskab'!T673)=Betingelser!$D$3,ISNUMBER('Køretøjer og Mandskab'!T673),ISBLANK('Køretøjer og Mandskab'!V673)=FALSE),1,0)</f>
        <v>0</v>
      </c>
      <c r="F372">
        <f>IF(AND(E372=1,ISBLANK('Køretøjer og Mandskab'!AC673)),1,0)</f>
        <v>0</v>
      </c>
      <c r="G372">
        <f>IF(AND(LEN('Køretøjer og Mandskab'!T673)&gt;1,LEN('Køretøjer og Mandskab'!T673)&lt;6,ISTEXT('Køretøjer og Mandskab'!T673),ISBLANK('Køretøjer og Mandskab'!V673)=FALSE),1,0)</f>
        <v>0</v>
      </c>
      <c r="H372">
        <f>IF(AND(G372=1,ISBLANK('Køretøjer og Mandskab'!AC673)),1,0)</f>
        <v>0</v>
      </c>
      <c r="I372">
        <f>IFERROR(IF(AND(SEARCH(Betingelser!$F$3,'Køretøjer og Mandskab'!T373)=1,ISBLANK('Køretøjer og Mandskab'!V373)=FALSE),1,0),0)</f>
        <v>0</v>
      </c>
      <c r="J372">
        <f>IF(AND(I372=1,ISBLANK('Køretøjer og Mandskab'!AC673)),1,0)</f>
        <v>0</v>
      </c>
      <c r="K372">
        <f>IFERROR(IF(AND(SEARCH(Betingelser!$J$3,'Køretøjer og Mandskab'!$T373)=1,ISBLANK('Køretøjer og Mandskab'!$V373)=FALSE),1,0),0)</f>
        <v>0</v>
      </c>
      <c r="L372">
        <f>IF(AND(K372=1,ISBLANK('Køretøjer og Mandskab'!$AC373)),1,0)</f>
        <v>0</v>
      </c>
    </row>
    <row r="373" spans="3:12" x14ac:dyDescent="0.25">
      <c r="C373" t="str">
        <f>IFERROR(IF(INDEX(Køretøjsliste,MATCH(0,INDEX(COUNTIF($C$2:C372,Køretøjsliste),),0))=0,"",INDEX(Køretøjsliste,MATCH(0,INDEX(COUNTIF($C$2:C372,Køretøjsliste),),0))),"")</f>
        <v/>
      </c>
      <c r="E373">
        <f>IF(AND(LEN('Køretøjer og Mandskab'!T674)=Betingelser!$D$3,ISNUMBER('Køretøjer og Mandskab'!T674),ISBLANK('Køretøjer og Mandskab'!V674)=FALSE),1,0)</f>
        <v>0</v>
      </c>
      <c r="F373">
        <f>IF(AND(E373=1,ISBLANK('Køretøjer og Mandskab'!AC674)),1,0)</f>
        <v>0</v>
      </c>
      <c r="G373">
        <f>IF(AND(LEN('Køretøjer og Mandskab'!T674)&gt;1,LEN('Køretøjer og Mandskab'!T674)&lt;6,ISTEXT('Køretøjer og Mandskab'!T674),ISBLANK('Køretøjer og Mandskab'!V674)=FALSE),1,0)</f>
        <v>0</v>
      </c>
      <c r="H373">
        <f>IF(AND(G373=1,ISBLANK('Køretøjer og Mandskab'!AC674)),1,0)</f>
        <v>0</v>
      </c>
      <c r="I373">
        <f>IFERROR(IF(AND(SEARCH(Betingelser!$F$3,'Køretøjer og Mandskab'!T374)=1,ISBLANK('Køretøjer og Mandskab'!V374)=FALSE),1,0),0)</f>
        <v>0</v>
      </c>
      <c r="J373">
        <f>IF(AND(I373=1,ISBLANK('Køretøjer og Mandskab'!AC674)),1,0)</f>
        <v>0</v>
      </c>
      <c r="K373">
        <f>IFERROR(IF(AND(SEARCH(Betingelser!$J$3,'Køretøjer og Mandskab'!$T374)=1,ISBLANK('Køretøjer og Mandskab'!$V374)=FALSE),1,0),0)</f>
        <v>0</v>
      </c>
      <c r="L373">
        <f>IF(AND(K373=1,ISBLANK('Køretøjer og Mandskab'!$AC374)),1,0)</f>
        <v>0</v>
      </c>
    </row>
    <row r="374" spans="3:12" x14ac:dyDescent="0.25">
      <c r="C374" t="str">
        <f>IFERROR(IF(INDEX(Køretøjsliste,MATCH(0,INDEX(COUNTIF($C$2:C373,Køretøjsliste),),0))=0,"",INDEX(Køretøjsliste,MATCH(0,INDEX(COUNTIF($C$2:C373,Køretøjsliste),),0))),"")</f>
        <v/>
      </c>
      <c r="E374">
        <f>IF(AND(LEN('Køretøjer og Mandskab'!T675)=Betingelser!$D$3,ISNUMBER('Køretøjer og Mandskab'!T675),ISBLANK('Køretøjer og Mandskab'!V675)=FALSE),1,0)</f>
        <v>0</v>
      </c>
      <c r="F374">
        <f>IF(AND(E374=1,ISBLANK('Køretøjer og Mandskab'!AC675)),1,0)</f>
        <v>0</v>
      </c>
      <c r="G374">
        <f>IF(AND(LEN('Køretøjer og Mandskab'!T675)&gt;1,LEN('Køretøjer og Mandskab'!T675)&lt;6,ISTEXT('Køretøjer og Mandskab'!T675),ISBLANK('Køretøjer og Mandskab'!V675)=FALSE),1,0)</f>
        <v>0</v>
      </c>
      <c r="H374">
        <f>IF(AND(G374=1,ISBLANK('Køretøjer og Mandskab'!AC675)),1,0)</f>
        <v>0</v>
      </c>
      <c r="I374">
        <f>IFERROR(IF(AND(SEARCH(Betingelser!$F$3,'Køretøjer og Mandskab'!T375)=1,ISBLANK('Køretøjer og Mandskab'!V375)=FALSE),1,0),0)</f>
        <v>0</v>
      </c>
      <c r="J374">
        <f>IF(AND(I374=1,ISBLANK('Køretøjer og Mandskab'!AC675)),1,0)</f>
        <v>0</v>
      </c>
      <c r="K374">
        <f>IFERROR(IF(AND(SEARCH(Betingelser!$J$3,'Køretøjer og Mandskab'!$T375)=1,ISBLANK('Køretøjer og Mandskab'!$V375)=FALSE),1,0),0)</f>
        <v>0</v>
      </c>
      <c r="L374">
        <f>IF(AND(K374=1,ISBLANK('Køretøjer og Mandskab'!$AC375)),1,0)</f>
        <v>0</v>
      </c>
    </row>
    <row r="375" spans="3:12" x14ac:dyDescent="0.25">
      <c r="C375" t="str">
        <f>IFERROR(IF(INDEX(Køretøjsliste,MATCH(0,INDEX(COUNTIF($C$2:C374,Køretøjsliste),),0))=0,"",INDEX(Køretøjsliste,MATCH(0,INDEX(COUNTIF($C$2:C374,Køretøjsliste),),0))),"")</f>
        <v/>
      </c>
      <c r="E375">
        <f>IF(AND(LEN('Køretøjer og Mandskab'!T676)=Betingelser!$D$3,ISNUMBER('Køretøjer og Mandskab'!T676),ISBLANK('Køretøjer og Mandskab'!V676)=FALSE),1,0)</f>
        <v>0</v>
      </c>
      <c r="F375">
        <f>IF(AND(E375=1,ISBLANK('Køretøjer og Mandskab'!AC676)),1,0)</f>
        <v>0</v>
      </c>
      <c r="G375">
        <f>IF(AND(LEN('Køretøjer og Mandskab'!T676)&gt;1,LEN('Køretøjer og Mandskab'!T676)&lt;6,ISTEXT('Køretøjer og Mandskab'!T676),ISBLANK('Køretøjer og Mandskab'!V676)=FALSE),1,0)</f>
        <v>0</v>
      </c>
      <c r="H375">
        <f>IF(AND(G375=1,ISBLANK('Køretøjer og Mandskab'!AC676)),1,0)</f>
        <v>0</v>
      </c>
      <c r="I375">
        <f>IFERROR(IF(AND(SEARCH(Betingelser!$F$3,'Køretøjer og Mandskab'!T376)=1,ISBLANK('Køretøjer og Mandskab'!V376)=FALSE),1,0),0)</f>
        <v>0</v>
      </c>
      <c r="J375">
        <f>IF(AND(I375=1,ISBLANK('Køretøjer og Mandskab'!AC676)),1,0)</f>
        <v>0</v>
      </c>
      <c r="K375">
        <f>IFERROR(IF(AND(SEARCH(Betingelser!$J$3,'Køretøjer og Mandskab'!$T376)=1,ISBLANK('Køretøjer og Mandskab'!$V376)=FALSE),1,0),0)</f>
        <v>0</v>
      </c>
      <c r="L375">
        <f>IF(AND(K375=1,ISBLANK('Køretøjer og Mandskab'!$AC376)),1,0)</f>
        <v>0</v>
      </c>
    </row>
    <row r="376" spans="3:12" x14ac:dyDescent="0.25">
      <c r="C376" t="str">
        <f>IFERROR(IF(INDEX(Køretøjsliste,MATCH(0,INDEX(COUNTIF($C$2:C375,Køretøjsliste),),0))=0,"",INDEX(Køretøjsliste,MATCH(0,INDEX(COUNTIF($C$2:C375,Køretøjsliste),),0))),"")</f>
        <v/>
      </c>
      <c r="E376">
        <f>IF(AND(LEN('Køretøjer og Mandskab'!T677)=Betingelser!$D$3,ISNUMBER('Køretøjer og Mandskab'!T677),ISBLANK('Køretøjer og Mandskab'!V677)=FALSE),1,0)</f>
        <v>0</v>
      </c>
      <c r="F376">
        <f>IF(AND(E376=1,ISBLANK('Køretøjer og Mandskab'!AC677)),1,0)</f>
        <v>0</v>
      </c>
      <c r="G376">
        <f>IF(AND(LEN('Køretøjer og Mandskab'!T677)&gt;1,LEN('Køretøjer og Mandskab'!T677)&lt;6,ISTEXT('Køretøjer og Mandskab'!T677),ISBLANK('Køretøjer og Mandskab'!V677)=FALSE),1,0)</f>
        <v>0</v>
      </c>
      <c r="H376">
        <f>IF(AND(G376=1,ISBLANK('Køretøjer og Mandskab'!AC677)),1,0)</f>
        <v>0</v>
      </c>
      <c r="I376">
        <f>IFERROR(IF(AND(SEARCH(Betingelser!$F$3,'Køretøjer og Mandskab'!T377)=1,ISBLANK('Køretøjer og Mandskab'!V377)=FALSE),1,0),0)</f>
        <v>0</v>
      </c>
      <c r="J376">
        <f>IF(AND(I376=1,ISBLANK('Køretøjer og Mandskab'!AC677)),1,0)</f>
        <v>0</v>
      </c>
      <c r="K376">
        <f>IFERROR(IF(AND(SEARCH(Betingelser!$J$3,'Køretøjer og Mandskab'!$T377)=1,ISBLANK('Køretøjer og Mandskab'!$V377)=FALSE),1,0),0)</f>
        <v>0</v>
      </c>
      <c r="L376">
        <f>IF(AND(K376=1,ISBLANK('Køretøjer og Mandskab'!$AC377)),1,0)</f>
        <v>0</v>
      </c>
    </row>
    <row r="377" spans="3:12" x14ac:dyDescent="0.25">
      <c r="C377" t="str">
        <f>IFERROR(IF(INDEX(Køretøjsliste,MATCH(0,INDEX(COUNTIF($C$2:C376,Køretøjsliste),),0))=0,"",INDEX(Køretøjsliste,MATCH(0,INDEX(COUNTIF($C$2:C376,Køretøjsliste),),0))),"")</f>
        <v/>
      </c>
      <c r="E377">
        <f>IF(AND(LEN('Køretøjer og Mandskab'!T678)=Betingelser!$D$3,ISNUMBER('Køretøjer og Mandskab'!T678),ISBLANK('Køretøjer og Mandskab'!V678)=FALSE),1,0)</f>
        <v>0</v>
      </c>
      <c r="F377">
        <f>IF(AND(E377=1,ISBLANK('Køretøjer og Mandskab'!AC678)),1,0)</f>
        <v>0</v>
      </c>
      <c r="G377">
        <f>IF(AND(LEN('Køretøjer og Mandskab'!T678)&gt;1,LEN('Køretøjer og Mandskab'!T678)&lt;6,ISTEXT('Køretøjer og Mandskab'!T678),ISBLANK('Køretøjer og Mandskab'!V678)=FALSE),1,0)</f>
        <v>0</v>
      </c>
      <c r="H377">
        <f>IF(AND(G377=1,ISBLANK('Køretøjer og Mandskab'!AC678)),1,0)</f>
        <v>0</v>
      </c>
      <c r="I377">
        <f>IFERROR(IF(AND(SEARCH(Betingelser!$F$3,'Køretøjer og Mandskab'!T378)=1,ISBLANK('Køretøjer og Mandskab'!V378)=FALSE),1,0),0)</f>
        <v>0</v>
      </c>
      <c r="J377">
        <f>IF(AND(I377=1,ISBLANK('Køretøjer og Mandskab'!AC678)),1,0)</f>
        <v>0</v>
      </c>
      <c r="K377">
        <f>IFERROR(IF(AND(SEARCH(Betingelser!$J$3,'Køretøjer og Mandskab'!$T378)=1,ISBLANK('Køretøjer og Mandskab'!$V378)=FALSE),1,0),0)</f>
        <v>0</v>
      </c>
      <c r="L377">
        <f>IF(AND(K377=1,ISBLANK('Køretøjer og Mandskab'!$AC378)),1,0)</f>
        <v>0</v>
      </c>
    </row>
    <row r="378" spans="3:12" x14ac:dyDescent="0.25">
      <c r="C378" t="str">
        <f>IFERROR(IF(INDEX(Køretøjsliste,MATCH(0,INDEX(COUNTIF($C$2:C377,Køretøjsliste),),0))=0,"",INDEX(Køretøjsliste,MATCH(0,INDEX(COUNTIF($C$2:C377,Køretøjsliste),),0))),"")</f>
        <v/>
      </c>
      <c r="E378">
        <f>IF(AND(LEN('Køretøjer og Mandskab'!T679)=Betingelser!$D$3,ISNUMBER('Køretøjer og Mandskab'!T679),ISBLANK('Køretøjer og Mandskab'!V679)=FALSE),1,0)</f>
        <v>0</v>
      </c>
      <c r="F378">
        <f>IF(AND(E378=1,ISBLANK('Køretøjer og Mandskab'!AC679)),1,0)</f>
        <v>0</v>
      </c>
      <c r="G378">
        <f>IF(AND(LEN('Køretøjer og Mandskab'!T679)&gt;1,LEN('Køretøjer og Mandskab'!T679)&lt;6,ISTEXT('Køretøjer og Mandskab'!T679),ISBLANK('Køretøjer og Mandskab'!V679)=FALSE),1,0)</f>
        <v>0</v>
      </c>
      <c r="H378">
        <f>IF(AND(G378=1,ISBLANK('Køretøjer og Mandskab'!AC679)),1,0)</f>
        <v>0</v>
      </c>
      <c r="I378">
        <f>IFERROR(IF(AND(SEARCH(Betingelser!$F$3,'Køretøjer og Mandskab'!T379)=1,ISBLANK('Køretøjer og Mandskab'!V379)=FALSE),1,0),0)</f>
        <v>0</v>
      </c>
      <c r="J378">
        <f>IF(AND(I378=1,ISBLANK('Køretøjer og Mandskab'!AC679)),1,0)</f>
        <v>0</v>
      </c>
      <c r="K378">
        <f>IFERROR(IF(AND(SEARCH(Betingelser!$J$3,'Køretøjer og Mandskab'!$T379)=1,ISBLANK('Køretøjer og Mandskab'!$V379)=FALSE),1,0),0)</f>
        <v>0</v>
      </c>
      <c r="L378">
        <f>IF(AND(K378=1,ISBLANK('Køretøjer og Mandskab'!$AC379)),1,0)</f>
        <v>0</v>
      </c>
    </row>
    <row r="379" spans="3:12" x14ac:dyDescent="0.25">
      <c r="C379" t="str">
        <f>IFERROR(IF(INDEX(Køretøjsliste,MATCH(0,INDEX(COUNTIF($C$2:C378,Køretøjsliste),),0))=0,"",INDEX(Køretøjsliste,MATCH(0,INDEX(COUNTIF($C$2:C378,Køretøjsliste),),0))),"")</f>
        <v/>
      </c>
      <c r="E379">
        <f>IF(AND(LEN('Køretøjer og Mandskab'!T680)=Betingelser!$D$3,ISNUMBER('Køretøjer og Mandskab'!T680),ISBLANK('Køretøjer og Mandskab'!V680)=FALSE),1,0)</f>
        <v>0</v>
      </c>
      <c r="F379">
        <f>IF(AND(E379=1,ISBLANK('Køretøjer og Mandskab'!AC680)),1,0)</f>
        <v>0</v>
      </c>
      <c r="G379">
        <f>IF(AND(LEN('Køretøjer og Mandskab'!T680)&gt;1,LEN('Køretøjer og Mandskab'!T680)&lt;6,ISTEXT('Køretøjer og Mandskab'!T680),ISBLANK('Køretøjer og Mandskab'!V680)=FALSE),1,0)</f>
        <v>0</v>
      </c>
      <c r="H379">
        <f>IF(AND(G379=1,ISBLANK('Køretøjer og Mandskab'!AC680)),1,0)</f>
        <v>0</v>
      </c>
      <c r="I379">
        <f>IFERROR(IF(AND(SEARCH(Betingelser!$F$3,'Køretøjer og Mandskab'!T380)=1,ISBLANK('Køretøjer og Mandskab'!V380)=FALSE),1,0),0)</f>
        <v>0</v>
      </c>
      <c r="J379">
        <f>IF(AND(I379=1,ISBLANK('Køretøjer og Mandskab'!AC680)),1,0)</f>
        <v>0</v>
      </c>
      <c r="K379">
        <f>IFERROR(IF(AND(SEARCH(Betingelser!$J$3,'Køretøjer og Mandskab'!$T380)=1,ISBLANK('Køretøjer og Mandskab'!$V380)=FALSE),1,0),0)</f>
        <v>0</v>
      </c>
      <c r="L379">
        <f>IF(AND(K379=1,ISBLANK('Køretøjer og Mandskab'!$AC380)),1,0)</f>
        <v>0</v>
      </c>
    </row>
    <row r="380" spans="3:12" x14ac:dyDescent="0.25">
      <c r="C380" t="str">
        <f>IFERROR(IF(INDEX(Køretøjsliste,MATCH(0,INDEX(COUNTIF($C$2:C379,Køretøjsliste),),0))=0,"",INDEX(Køretøjsliste,MATCH(0,INDEX(COUNTIF($C$2:C379,Køretøjsliste),),0))),"")</f>
        <v/>
      </c>
      <c r="E380">
        <f>IF(AND(LEN('Køretøjer og Mandskab'!T681)=Betingelser!$D$3,ISNUMBER('Køretøjer og Mandskab'!T681),ISBLANK('Køretøjer og Mandskab'!V681)=FALSE),1,0)</f>
        <v>0</v>
      </c>
      <c r="F380">
        <f>IF(AND(E380=1,ISBLANK('Køretøjer og Mandskab'!AC681)),1,0)</f>
        <v>0</v>
      </c>
      <c r="G380">
        <f>IF(AND(LEN('Køretøjer og Mandskab'!T681)&gt;1,LEN('Køretøjer og Mandskab'!T681)&lt;6,ISTEXT('Køretøjer og Mandskab'!T681),ISBLANK('Køretøjer og Mandskab'!V681)=FALSE),1,0)</f>
        <v>0</v>
      </c>
      <c r="H380">
        <f>IF(AND(G380=1,ISBLANK('Køretøjer og Mandskab'!AC681)),1,0)</f>
        <v>0</v>
      </c>
      <c r="I380">
        <f>IFERROR(IF(AND(SEARCH(Betingelser!$F$3,'Køretøjer og Mandskab'!T381)=1,ISBLANK('Køretøjer og Mandskab'!V381)=FALSE),1,0),0)</f>
        <v>0</v>
      </c>
      <c r="J380">
        <f>IF(AND(I380=1,ISBLANK('Køretøjer og Mandskab'!AC681)),1,0)</f>
        <v>0</v>
      </c>
      <c r="K380">
        <f>IFERROR(IF(AND(SEARCH(Betingelser!$J$3,'Køretøjer og Mandskab'!$T381)=1,ISBLANK('Køretøjer og Mandskab'!$V381)=FALSE),1,0),0)</f>
        <v>0</v>
      </c>
      <c r="L380">
        <f>IF(AND(K380=1,ISBLANK('Køretøjer og Mandskab'!$AC381)),1,0)</f>
        <v>0</v>
      </c>
    </row>
    <row r="381" spans="3:12" x14ac:dyDescent="0.25">
      <c r="C381" t="str">
        <f>IFERROR(IF(INDEX(Køretøjsliste,MATCH(0,INDEX(COUNTIF($C$2:C380,Køretøjsliste),),0))=0,"",INDEX(Køretøjsliste,MATCH(0,INDEX(COUNTIF($C$2:C380,Køretøjsliste),),0))),"")</f>
        <v/>
      </c>
      <c r="E381">
        <f>IF(AND(LEN('Køretøjer og Mandskab'!T682)=Betingelser!$D$3,ISNUMBER('Køretøjer og Mandskab'!T682),ISBLANK('Køretøjer og Mandskab'!V682)=FALSE),1,0)</f>
        <v>0</v>
      </c>
      <c r="F381">
        <f>IF(AND(E381=1,ISBLANK('Køretøjer og Mandskab'!AC682)),1,0)</f>
        <v>0</v>
      </c>
      <c r="G381">
        <f>IF(AND(LEN('Køretøjer og Mandskab'!T682)&gt;1,LEN('Køretøjer og Mandskab'!T682)&lt;6,ISTEXT('Køretøjer og Mandskab'!T682),ISBLANK('Køretøjer og Mandskab'!V682)=FALSE),1,0)</f>
        <v>0</v>
      </c>
      <c r="H381">
        <f>IF(AND(G381=1,ISBLANK('Køretøjer og Mandskab'!AC682)),1,0)</f>
        <v>0</v>
      </c>
      <c r="I381">
        <f>IFERROR(IF(AND(SEARCH(Betingelser!$F$3,'Køretøjer og Mandskab'!T382)=1,ISBLANK('Køretøjer og Mandskab'!V382)=FALSE),1,0),0)</f>
        <v>0</v>
      </c>
      <c r="J381">
        <f>IF(AND(I381=1,ISBLANK('Køretøjer og Mandskab'!AC682)),1,0)</f>
        <v>0</v>
      </c>
      <c r="K381">
        <f>IFERROR(IF(AND(SEARCH(Betingelser!$J$3,'Køretøjer og Mandskab'!$T382)=1,ISBLANK('Køretøjer og Mandskab'!$V382)=FALSE),1,0),0)</f>
        <v>0</v>
      </c>
      <c r="L381">
        <f>IF(AND(K381=1,ISBLANK('Køretøjer og Mandskab'!$AC382)),1,0)</f>
        <v>0</v>
      </c>
    </row>
    <row r="382" spans="3:12" x14ac:dyDescent="0.25">
      <c r="C382" t="str">
        <f>IFERROR(IF(INDEX(Køretøjsliste,MATCH(0,INDEX(COUNTIF($C$2:C381,Køretøjsliste),),0))=0,"",INDEX(Køretøjsliste,MATCH(0,INDEX(COUNTIF($C$2:C381,Køretøjsliste),),0))),"")</f>
        <v/>
      </c>
      <c r="E382">
        <f>IF(AND(LEN('Køretøjer og Mandskab'!T683)=Betingelser!$D$3,ISNUMBER('Køretøjer og Mandskab'!T683),ISBLANK('Køretøjer og Mandskab'!V683)=FALSE),1,0)</f>
        <v>0</v>
      </c>
      <c r="F382">
        <f>IF(AND(E382=1,ISBLANK('Køretøjer og Mandskab'!AC683)),1,0)</f>
        <v>0</v>
      </c>
      <c r="G382">
        <f>IF(AND(LEN('Køretøjer og Mandskab'!T683)&gt;1,LEN('Køretøjer og Mandskab'!T683)&lt;6,ISTEXT('Køretøjer og Mandskab'!T683),ISBLANK('Køretøjer og Mandskab'!V683)=FALSE),1,0)</f>
        <v>0</v>
      </c>
      <c r="H382">
        <f>IF(AND(G382=1,ISBLANK('Køretøjer og Mandskab'!AC683)),1,0)</f>
        <v>0</v>
      </c>
      <c r="I382">
        <f>IFERROR(IF(AND(SEARCH(Betingelser!$F$3,'Køretøjer og Mandskab'!T383)=1,ISBLANK('Køretøjer og Mandskab'!V383)=FALSE),1,0),0)</f>
        <v>0</v>
      </c>
      <c r="J382">
        <f>IF(AND(I382=1,ISBLANK('Køretøjer og Mandskab'!AC683)),1,0)</f>
        <v>0</v>
      </c>
      <c r="K382">
        <f>IFERROR(IF(AND(SEARCH(Betingelser!$J$3,'Køretøjer og Mandskab'!$T383)=1,ISBLANK('Køretøjer og Mandskab'!$V383)=FALSE),1,0),0)</f>
        <v>0</v>
      </c>
      <c r="L382">
        <f>IF(AND(K382=1,ISBLANK('Køretøjer og Mandskab'!$AC383)),1,0)</f>
        <v>0</v>
      </c>
    </row>
    <row r="383" spans="3:12" x14ac:dyDescent="0.25">
      <c r="C383" t="str">
        <f>IFERROR(IF(INDEX(Køretøjsliste,MATCH(0,INDEX(COUNTIF($C$2:C382,Køretøjsliste),),0))=0,"",INDEX(Køretøjsliste,MATCH(0,INDEX(COUNTIF($C$2:C382,Køretøjsliste),),0))),"")</f>
        <v/>
      </c>
      <c r="E383">
        <f>IF(AND(LEN('Køretøjer og Mandskab'!T684)=Betingelser!$D$3,ISNUMBER('Køretøjer og Mandskab'!T684),ISBLANK('Køretøjer og Mandskab'!V684)=FALSE),1,0)</f>
        <v>0</v>
      </c>
      <c r="F383">
        <f>IF(AND(E383=1,ISBLANK('Køretøjer og Mandskab'!AC684)),1,0)</f>
        <v>0</v>
      </c>
      <c r="G383">
        <f>IF(AND(LEN('Køretøjer og Mandskab'!T684)&gt;1,LEN('Køretøjer og Mandskab'!T684)&lt;6,ISTEXT('Køretøjer og Mandskab'!T684),ISBLANK('Køretøjer og Mandskab'!V684)=FALSE),1,0)</f>
        <v>0</v>
      </c>
      <c r="H383">
        <f>IF(AND(G383=1,ISBLANK('Køretøjer og Mandskab'!AC684)),1,0)</f>
        <v>0</v>
      </c>
      <c r="I383">
        <f>IFERROR(IF(AND(SEARCH(Betingelser!$F$3,'Køretøjer og Mandskab'!T384)=1,ISBLANK('Køretøjer og Mandskab'!V384)=FALSE),1,0),0)</f>
        <v>0</v>
      </c>
      <c r="J383">
        <f>IF(AND(I383=1,ISBLANK('Køretøjer og Mandskab'!AC684)),1,0)</f>
        <v>0</v>
      </c>
      <c r="K383">
        <f>IFERROR(IF(AND(SEARCH(Betingelser!$J$3,'Køretøjer og Mandskab'!$T384)=1,ISBLANK('Køretøjer og Mandskab'!$V384)=FALSE),1,0),0)</f>
        <v>0</v>
      </c>
      <c r="L383">
        <f>IF(AND(K383=1,ISBLANK('Køretøjer og Mandskab'!$AC384)),1,0)</f>
        <v>0</v>
      </c>
    </row>
    <row r="384" spans="3:12" x14ac:dyDescent="0.25">
      <c r="C384" t="str">
        <f>IFERROR(IF(INDEX(Køretøjsliste,MATCH(0,INDEX(COUNTIF($C$2:C383,Køretøjsliste),),0))=0,"",INDEX(Køretøjsliste,MATCH(0,INDEX(COUNTIF($C$2:C383,Køretøjsliste),),0))),"")</f>
        <v/>
      </c>
      <c r="E384">
        <f>IF(AND(LEN('Køretøjer og Mandskab'!T685)=Betingelser!$D$3,ISNUMBER('Køretøjer og Mandskab'!T685),ISBLANK('Køretøjer og Mandskab'!V685)=FALSE),1,0)</f>
        <v>0</v>
      </c>
      <c r="F384">
        <f>IF(AND(E384=1,ISBLANK('Køretøjer og Mandskab'!AC685)),1,0)</f>
        <v>0</v>
      </c>
      <c r="G384">
        <f>IF(AND(LEN('Køretøjer og Mandskab'!T685)&gt;1,LEN('Køretøjer og Mandskab'!T685)&lt;6,ISTEXT('Køretøjer og Mandskab'!T685),ISBLANK('Køretøjer og Mandskab'!V685)=FALSE),1,0)</f>
        <v>0</v>
      </c>
      <c r="H384">
        <f>IF(AND(G384=1,ISBLANK('Køretøjer og Mandskab'!AC685)),1,0)</f>
        <v>0</v>
      </c>
      <c r="I384">
        <f>IFERROR(IF(AND(SEARCH(Betingelser!$F$3,'Køretøjer og Mandskab'!T385)=1,ISBLANK('Køretøjer og Mandskab'!V385)=FALSE),1,0),0)</f>
        <v>0</v>
      </c>
      <c r="J384">
        <f>IF(AND(I384=1,ISBLANK('Køretøjer og Mandskab'!AC685)),1,0)</f>
        <v>0</v>
      </c>
      <c r="K384">
        <f>IFERROR(IF(AND(SEARCH(Betingelser!$J$3,'Køretøjer og Mandskab'!$T385)=1,ISBLANK('Køretøjer og Mandskab'!$V385)=FALSE),1,0),0)</f>
        <v>0</v>
      </c>
      <c r="L384">
        <f>IF(AND(K384=1,ISBLANK('Køretøjer og Mandskab'!$AC385)),1,0)</f>
        <v>0</v>
      </c>
    </row>
    <row r="385" spans="3:12" x14ac:dyDescent="0.25">
      <c r="C385" t="str">
        <f>IFERROR(IF(INDEX(Køretøjsliste,MATCH(0,INDEX(COUNTIF($C$2:C384,Køretøjsliste),),0))=0,"",INDEX(Køretøjsliste,MATCH(0,INDEX(COUNTIF($C$2:C384,Køretøjsliste),),0))),"")</f>
        <v/>
      </c>
      <c r="E385">
        <f>IF(AND(LEN('Køretøjer og Mandskab'!T686)=Betingelser!$D$3,ISNUMBER('Køretøjer og Mandskab'!T686),ISBLANK('Køretøjer og Mandskab'!V686)=FALSE),1,0)</f>
        <v>0</v>
      </c>
      <c r="F385">
        <f>IF(AND(E385=1,ISBLANK('Køretøjer og Mandskab'!AC686)),1,0)</f>
        <v>0</v>
      </c>
      <c r="G385">
        <f>IF(AND(LEN('Køretøjer og Mandskab'!T686)&gt;1,LEN('Køretøjer og Mandskab'!T686)&lt;6,ISTEXT('Køretøjer og Mandskab'!T686),ISBLANK('Køretøjer og Mandskab'!V686)=FALSE),1,0)</f>
        <v>0</v>
      </c>
      <c r="H385">
        <f>IF(AND(G385=1,ISBLANK('Køretøjer og Mandskab'!AC686)),1,0)</f>
        <v>0</v>
      </c>
      <c r="I385">
        <f>IFERROR(IF(AND(SEARCH(Betingelser!$F$3,'Køretøjer og Mandskab'!T386)=1,ISBLANK('Køretøjer og Mandskab'!V386)=FALSE),1,0),0)</f>
        <v>0</v>
      </c>
      <c r="J385">
        <f>IF(AND(I385=1,ISBLANK('Køretøjer og Mandskab'!AC686)),1,0)</f>
        <v>0</v>
      </c>
      <c r="K385">
        <f>IFERROR(IF(AND(SEARCH(Betingelser!$J$3,'Køretøjer og Mandskab'!$T386)=1,ISBLANK('Køretøjer og Mandskab'!$V386)=FALSE),1,0),0)</f>
        <v>0</v>
      </c>
      <c r="L385">
        <f>IF(AND(K385=1,ISBLANK('Køretøjer og Mandskab'!$AC386)),1,0)</f>
        <v>0</v>
      </c>
    </row>
    <row r="386" spans="3:12" x14ac:dyDescent="0.25">
      <c r="C386" t="str">
        <f>IFERROR(IF(INDEX(Køretøjsliste,MATCH(0,INDEX(COUNTIF($C$2:C385,Køretøjsliste),),0))=0,"",INDEX(Køretøjsliste,MATCH(0,INDEX(COUNTIF($C$2:C385,Køretøjsliste),),0))),"")</f>
        <v/>
      </c>
      <c r="E386">
        <f>IF(AND(LEN('Køretøjer og Mandskab'!T687)=Betingelser!$D$3,ISNUMBER('Køretøjer og Mandskab'!T687),ISBLANK('Køretøjer og Mandskab'!V687)=FALSE),1,0)</f>
        <v>0</v>
      </c>
      <c r="F386">
        <f>IF(AND(E386=1,ISBLANK('Køretøjer og Mandskab'!AC687)),1,0)</f>
        <v>0</v>
      </c>
      <c r="G386">
        <f>IF(AND(LEN('Køretøjer og Mandskab'!T687)&gt;1,LEN('Køretøjer og Mandskab'!T687)&lt;6,ISTEXT('Køretøjer og Mandskab'!T687),ISBLANK('Køretøjer og Mandskab'!V687)=FALSE),1,0)</f>
        <v>0</v>
      </c>
      <c r="H386">
        <f>IF(AND(G386=1,ISBLANK('Køretøjer og Mandskab'!AC687)),1,0)</f>
        <v>0</v>
      </c>
      <c r="I386">
        <f>IFERROR(IF(AND(SEARCH(Betingelser!$F$3,'Køretøjer og Mandskab'!T387)=1,ISBLANK('Køretøjer og Mandskab'!V387)=FALSE),1,0),0)</f>
        <v>0</v>
      </c>
      <c r="J386">
        <f>IF(AND(I386=1,ISBLANK('Køretøjer og Mandskab'!AC687)),1,0)</f>
        <v>0</v>
      </c>
      <c r="K386">
        <f>IFERROR(IF(AND(SEARCH(Betingelser!$J$3,'Køretøjer og Mandskab'!$T387)=1,ISBLANK('Køretøjer og Mandskab'!$V387)=FALSE),1,0),0)</f>
        <v>0</v>
      </c>
      <c r="L386">
        <f>IF(AND(K386=1,ISBLANK('Køretøjer og Mandskab'!$AC387)),1,0)</f>
        <v>0</v>
      </c>
    </row>
    <row r="387" spans="3:12" x14ac:dyDescent="0.25">
      <c r="C387" t="str">
        <f>IFERROR(IF(INDEX(Køretøjsliste,MATCH(0,INDEX(COUNTIF($C$2:C386,Køretøjsliste),),0))=0,"",INDEX(Køretøjsliste,MATCH(0,INDEX(COUNTIF($C$2:C386,Køretøjsliste),),0))),"")</f>
        <v/>
      </c>
      <c r="E387">
        <f>IF(AND(LEN('Køretøjer og Mandskab'!T688)=Betingelser!$D$3,ISNUMBER('Køretøjer og Mandskab'!T688),ISBLANK('Køretøjer og Mandskab'!V688)=FALSE),1,0)</f>
        <v>0</v>
      </c>
      <c r="F387">
        <f>IF(AND(E387=1,ISBLANK('Køretøjer og Mandskab'!AC688)),1,0)</f>
        <v>0</v>
      </c>
      <c r="G387">
        <f>IF(AND(LEN('Køretøjer og Mandskab'!T688)&gt;1,LEN('Køretøjer og Mandskab'!T688)&lt;6,ISTEXT('Køretøjer og Mandskab'!T688),ISBLANK('Køretøjer og Mandskab'!V688)=FALSE),1,0)</f>
        <v>0</v>
      </c>
      <c r="H387">
        <f>IF(AND(G387=1,ISBLANK('Køretøjer og Mandskab'!AC688)),1,0)</f>
        <v>0</v>
      </c>
      <c r="I387">
        <f>IFERROR(IF(AND(SEARCH(Betingelser!$F$3,'Køretøjer og Mandskab'!T388)=1,ISBLANK('Køretøjer og Mandskab'!V388)=FALSE),1,0),0)</f>
        <v>0</v>
      </c>
      <c r="J387">
        <f>IF(AND(I387=1,ISBLANK('Køretøjer og Mandskab'!AC688)),1,0)</f>
        <v>0</v>
      </c>
      <c r="K387">
        <f>IFERROR(IF(AND(SEARCH(Betingelser!$J$3,'Køretøjer og Mandskab'!$T388)=1,ISBLANK('Køretøjer og Mandskab'!$V388)=FALSE),1,0),0)</f>
        <v>0</v>
      </c>
      <c r="L387">
        <f>IF(AND(K387=1,ISBLANK('Køretøjer og Mandskab'!$AC388)),1,0)</f>
        <v>0</v>
      </c>
    </row>
    <row r="388" spans="3:12" x14ac:dyDescent="0.25">
      <c r="C388" t="str">
        <f>IFERROR(IF(INDEX(Køretøjsliste,MATCH(0,INDEX(COUNTIF($C$2:C387,Køretøjsliste),),0))=0,"",INDEX(Køretøjsliste,MATCH(0,INDEX(COUNTIF($C$2:C387,Køretøjsliste),),0))),"")</f>
        <v/>
      </c>
      <c r="E388">
        <f>IF(AND(LEN('Køretøjer og Mandskab'!T689)=Betingelser!$D$3,ISNUMBER('Køretøjer og Mandskab'!T689),ISBLANK('Køretøjer og Mandskab'!V689)=FALSE),1,0)</f>
        <v>0</v>
      </c>
      <c r="F388">
        <f>IF(AND(E388=1,ISBLANK('Køretøjer og Mandskab'!AC689)),1,0)</f>
        <v>0</v>
      </c>
      <c r="G388">
        <f>IF(AND(LEN('Køretøjer og Mandskab'!T689)&gt;1,LEN('Køretøjer og Mandskab'!T689)&lt;6,ISTEXT('Køretøjer og Mandskab'!T689),ISBLANK('Køretøjer og Mandskab'!V689)=FALSE),1,0)</f>
        <v>0</v>
      </c>
      <c r="H388">
        <f>IF(AND(G388=1,ISBLANK('Køretøjer og Mandskab'!AC689)),1,0)</f>
        <v>0</v>
      </c>
      <c r="I388">
        <f>IFERROR(IF(AND(SEARCH(Betingelser!$F$3,'Køretøjer og Mandskab'!T389)=1,ISBLANK('Køretøjer og Mandskab'!V389)=FALSE),1,0),0)</f>
        <v>0</v>
      </c>
      <c r="J388">
        <f>IF(AND(I388=1,ISBLANK('Køretøjer og Mandskab'!AC689)),1,0)</f>
        <v>0</v>
      </c>
      <c r="K388">
        <f>IFERROR(IF(AND(SEARCH(Betingelser!$J$3,'Køretøjer og Mandskab'!$T389)=1,ISBLANK('Køretøjer og Mandskab'!$V389)=FALSE),1,0),0)</f>
        <v>0</v>
      </c>
      <c r="L388">
        <f>IF(AND(K388=1,ISBLANK('Køretøjer og Mandskab'!$AC389)),1,0)</f>
        <v>0</v>
      </c>
    </row>
    <row r="389" spans="3:12" x14ac:dyDescent="0.25">
      <c r="C389" t="str">
        <f>IFERROR(IF(INDEX(Køretøjsliste,MATCH(0,INDEX(COUNTIF($C$2:C388,Køretøjsliste),),0))=0,"",INDEX(Køretøjsliste,MATCH(0,INDEX(COUNTIF($C$2:C388,Køretøjsliste),),0))),"")</f>
        <v/>
      </c>
      <c r="E389">
        <f>IF(AND(LEN('Køretøjer og Mandskab'!T690)=Betingelser!$D$3,ISNUMBER('Køretøjer og Mandskab'!T690),ISBLANK('Køretøjer og Mandskab'!V690)=FALSE),1,0)</f>
        <v>0</v>
      </c>
      <c r="F389">
        <f>IF(AND(E389=1,ISBLANK('Køretøjer og Mandskab'!AC690)),1,0)</f>
        <v>0</v>
      </c>
      <c r="G389">
        <f>IF(AND(LEN('Køretøjer og Mandskab'!T690)&gt;1,LEN('Køretøjer og Mandskab'!T690)&lt;6,ISTEXT('Køretøjer og Mandskab'!T690),ISBLANK('Køretøjer og Mandskab'!V690)=FALSE),1,0)</f>
        <v>0</v>
      </c>
      <c r="H389">
        <f>IF(AND(G389=1,ISBLANK('Køretøjer og Mandskab'!AC690)),1,0)</f>
        <v>0</v>
      </c>
      <c r="I389">
        <f>IFERROR(IF(AND(SEARCH(Betingelser!$F$3,'Køretøjer og Mandskab'!T390)=1,ISBLANK('Køretøjer og Mandskab'!V390)=FALSE),1,0),0)</f>
        <v>0</v>
      </c>
      <c r="J389">
        <f>IF(AND(I389=1,ISBLANK('Køretøjer og Mandskab'!AC690)),1,0)</f>
        <v>0</v>
      </c>
      <c r="K389">
        <f>IFERROR(IF(AND(SEARCH(Betingelser!$J$3,'Køretøjer og Mandskab'!$T390)=1,ISBLANK('Køretøjer og Mandskab'!$V390)=FALSE),1,0),0)</f>
        <v>0</v>
      </c>
      <c r="L389">
        <f>IF(AND(K389=1,ISBLANK('Køretøjer og Mandskab'!$AC390)),1,0)</f>
        <v>0</v>
      </c>
    </row>
    <row r="390" spans="3:12" x14ac:dyDescent="0.25">
      <c r="C390" t="str">
        <f>IFERROR(IF(INDEX(Køretøjsliste,MATCH(0,INDEX(COUNTIF($C$2:C389,Køretøjsliste),),0))=0,"",INDEX(Køretøjsliste,MATCH(0,INDEX(COUNTIF($C$2:C389,Køretøjsliste),),0))),"")</f>
        <v/>
      </c>
      <c r="E390">
        <f>IF(AND(LEN('Køretøjer og Mandskab'!T691)=Betingelser!$D$3,ISNUMBER('Køretøjer og Mandskab'!T691),ISBLANK('Køretøjer og Mandskab'!V691)=FALSE),1,0)</f>
        <v>0</v>
      </c>
      <c r="F390">
        <f>IF(AND(E390=1,ISBLANK('Køretøjer og Mandskab'!AC691)),1,0)</f>
        <v>0</v>
      </c>
      <c r="G390">
        <f>IF(AND(LEN('Køretøjer og Mandskab'!T691)&gt;1,LEN('Køretøjer og Mandskab'!T691)&lt;6,ISTEXT('Køretøjer og Mandskab'!T691),ISBLANK('Køretøjer og Mandskab'!V691)=FALSE),1,0)</f>
        <v>0</v>
      </c>
      <c r="H390">
        <f>IF(AND(G390=1,ISBLANK('Køretøjer og Mandskab'!AC691)),1,0)</f>
        <v>0</v>
      </c>
      <c r="I390">
        <f>IFERROR(IF(AND(SEARCH(Betingelser!$F$3,'Køretøjer og Mandskab'!T391)=1,ISBLANK('Køretøjer og Mandskab'!V391)=FALSE),1,0),0)</f>
        <v>0</v>
      </c>
      <c r="J390">
        <f>IF(AND(I390=1,ISBLANK('Køretøjer og Mandskab'!AC691)),1,0)</f>
        <v>0</v>
      </c>
      <c r="K390">
        <f>IFERROR(IF(AND(SEARCH(Betingelser!$J$3,'Køretøjer og Mandskab'!$T391)=1,ISBLANK('Køretøjer og Mandskab'!$V391)=FALSE),1,0),0)</f>
        <v>0</v>
      </c>
      <c r="L390">
        <f>IF(AND(K390=1,ISBLANK('Køretøjer og Mandskab'!$AC391)),1,0)</f>
        <v>0</v>
      </c>
    </row>
    <row r="391" spans="3:12" x14ac:dyDescent="0.25">
      <c r="C391" t="str">
        <f>IFERROR(IF(INDEX(Køretøjsliste,MATCH(0,INDEX(COUNTIF($C$2:C390,Køretøjsliste),),0))=0,"",INDEX(Køretøjsliste,MATCH(0,INDEX(COUNTIF($C$2:C390,Køretøjsliste),),0))),"")</f>
        <v/>
      </c>
      <c r="E391">
        <f>IF(AND(LEN('Køretøjer og Mandskab'!T692)=Betingelser!$D$3,ISNUMBER('Køretøjer og Mandskab'!T692),ISBLANK('Køretøjer og Mandskab'!V692)=FALSE),1,0)</f>
        <v>0</v>
      </c>
      <c r="F391">
        <f>IF(AND(E391=1,ISBLANK('Køretøjer og Mandskab'!AC692)),1,0)</f>
        <v>0</v>
      </c>
      <c r="G391">
        <f>IF(AND(LEN('Køretøjer og Mandskab'!T692)&gt;1,LEN('Køretøjer og Mandskab'!T692)&lt;6,ISTEXT('Køretøjer og Mandskab'!T692),ISBLANK('Køretøjer og Mandskab'!V692)=FALSE),1,0)</f>
        <v>0</v>
      </c>
      <c r="H391">
        <f>IF(AND(G391=1,ISBLANK('Køretøjer og Mandskab'!AC692)),1,0)</f>
        <v>0</v>
      </c>
      <c r="I391">
        <f>IFERROR(IF(AND(SEARCH(Betingelser!$F$3,'Køretøjer og Mandskab'!T392)=1,ISBLANK('Køretøjer og Mandskab'!V392)=FALSE),1,0),0)</f>
        <v>0</v>
      </c>
      <c r="J391">
        <f>IF(AND(I391=1,ISBLANK('Køretøjer og Mandskab'!AC692)),1,0)</f>
        <v>0</v>
      </c>
      <c r="K391">
        <f>IFERROR(IF(AND(SEARCH(Betingelser!$J$3,'Køretøjer og Mandskab'!$T392)=1,ISBLANK('Køretøjer og Mandskab'!$V392)=FALSE),1,0),0)</f>
        <v>0</v>
      </c>
      <c r="L391">
        <f>IF(AND(K391=1,ISBLANK('Køretøjer og Mandskab'!$AC392)),1,0)</f>
        <v>0</v>
      </c>
    </row>
    <row r="392" spans="3:12" x14ac:dyDescent="0.25">
      <c r="C392" t="str">
        <f>IFERROR(IF(INDEX(Køretøjsliste,MATCH(0,INDEX(COUNTIF($C$2:C391,Køretøjsliste),),0))=0,"",INDEX(Køretøjsliste,MATCH(0,INDEX(COUNTIF($C$2:C391,Køretøjsliste),),0))),"")</f>
        <v/>
      </c>
      <c r="E392">
        <f>IF(AND(LEN('Køretøjer og Mandskab'!T693)=Betingelser!$D$3,ISNUMBER('Køretøjer og Mandskab'!T693),ISBLANK('Køretøjer og Mandskab'!V693)=FALSE),1,0)</f>
        <v>0</v>
      </c>
      <c r="F392">
        <f>IF(AND(E392=1,ISBLANK('Køretøjer og Mandskab'!AC693)),1,0)</f>
        <v>0</v>
      </c>
      <c r="G392">
        <f>IF(AND(LEN('Køretøjer og Mandskab'!T693)&gt;1,LEN('Køretøjer og Mandskab'!T693)&lt;6,ISTEXT('Køretøjer og Mandskab'!T693),ISBLANK('Køretøjer og Mandskab'!V693)=FALSE),1,0)</f>
        <v>0</v>
      </c>
      <c r="H392">
        <f>IF(AND(G392=1,ISBLANK('Køretøjer og Mandskab'!AC693)),1,0)</f>
        <v>0</v>
      </c>
      <c r="I392">
        <f>IFERROR(IF(AND(SEARCH(Betingelser!$F$3,'Køretøjer og Mandskab'!T393)=1,ISBLANK('Køretøjer og Mandskab'!V393)=FALSE),1,0),0)</f>
        <v>0</v>
      </c>
      <c r="J392">
        <f>IF(AND(I392=1,ISBLANK('Køretøjer og Mandskab'!AC693)),1,0)</f>
        <v>0</v>
      </c>
      <c r="K392">
        <f>IFERROR(IF(AND(SEARCH(Betingelser!$J$3,'Køretøjer og Mandskab'!$T393)=1,ISBLANK('Køretøjer og Mandskab'!$V393)=FALSE),1,0),0)</f>
        <v>0</v>
      </c>
      <c r="L392">
        <f>IF(AND(K392=1,ISBLANK('Køretøjer og Mandskab'!$AC393)),1,0)</f>
        <v>0</v>
      </c>
    </row>
    <row r="393" spans="3:12" x14ac:dyDescent="0.25">
      <c r="C393" t="str">
        <f>IFERROR(IF(INDEX(Køretøjsliste,MATCH(0,INDEX(COUNTIF($C$2:C392,Køretøjsliste),),0))=0,"",INDEX(Køretøjsliste,MATCH(0,INDEX(COUNTIF($C$2:C392,Køretøjsliste),),0))),"")</f>
        <v/>
      </c>
      <c r="E393">
        <f>IF(AND(LEN('Køretøjer og Mandskab'!T694)=Betingelser!$D$3,ISNUMBER('Køretøjer og Mandskab'!T694),ISBLANK('Køretøjer og Mandskab'!V694)=FALSE),1,0)</f>
        <v>0</v>
      </c>
      <c r="F393">
        <f>IF(AND(E393=1,ISBLANK('Køretøjer og Mandskab'!AC694)),1,0)</f>
        <v>0</v>
      </c>
      <c r="G393">
        <f>IF(AND(LEN('Køretøjer og Mandskab'!T694)&gt;1,LEN('Køretøjer og Mandskab'!T694)&lt;6,ISTEXT('Køretøjer og Mandskab'!T694),ISBLANK('Køretøjer og Mandskab'!V694)=FALSE),1,0)</f>
        <v>0</v>
      </c>
      <c r="H393">
        <f>IF(AND(G393=1,ISBLANK('Køretøjer og Mandskab'!AC694)),1,0)</f>
        <v>0</v>
      </c>
      <c r="I393">
        <f>IFERROR(IF(AND(SEARCH(Betingelser!$F$3,'Køretøjer og Mandskab'!T394)=1,ISBLANK('Køretøjer og Mandskab'!V394)=FALSE),1,0),0)</f>
        <v>0</v>
      </c>
      <c r="J393">
        <f>IF(AND(I393=1,ISBLANK('Køretøjer og Mandskab'!AC694)),1,0)</f>
        <v>0</v>
      </c>
      <c r="K393">
        <f>IFERROR(IF(AND(SEARCH(Betingelser!$J$3,'Køretøjer og Mandskab'!$T394)=1,ISBLANK('Køretøjer og Mandskab'!$V394)=FALSE),1,0),0)</f>
        <v>0</v>
      </c>
      <c r="L393">
        <f>IF(AND(K393=1,ISBLANK('Køretøjer og Mandskab'!$AC394)),1,0)</f>
        <v>0</v>
      </c>
    </row>
    <row r="394" spans="3:12" x14ac:dyDescent="0.25">
      <c r="C394" t="str">
        <f>IFERROR(IF(INDEX(Køretøjsliste,MATCH(0,INDEX(COUNTIF($C$2:C393,Køretøjsliste),),0))=0,"",INDEX(Køretøjsliste,MATCH(0,INDEX(COUNTIF($C$2:C393,Køretøjsliste),),0))),"")</f>
        <v/>
      </c>
      <c r="E394">
        <f>IF(AND(LEN('Køretøjer og Mandskab'!T695)=Betingelser!$D$3,ISNUMBER('Køretøjer og Mandskab'!T695),ISBLANK('Køretøjer og Mandskab'!V695)=FALSE),1,0)</f>
        <v>0</v>
      </c>
      <c r="F394">
        <f>IF(AND(E394=1,ISBLANK('Køretøjer og Mandskab'!AC695)),1,0)</f>
        <v>0</v>
      </c>
      <c r="G394">
        <f>IF(AND(LEN('Køretøjer og Mandskab'!T695)&gt;1,LEN('Køretøjer og Mandskab'!T695)&lt;6,ISTEXT('Køretøjer og Mandskab'!T695),ISBLANK('Køretøjer og Mandskab'!V695)=FALSE),1,0)</f>
        <v>0</v>
      </c>
      <c r="H394">
        <f>IF(AND(G394=1,ISBLANK('Køretøjer og Mandskab'!AC695)),1,0)</f>
        <v>0</v>
      </c>
      <c r="I394">
        <f>IFERROR(IF(AND(SEARCH(Betingelser!$F$3,'Køretøjer og Mandskab'!T395)=1,ISBLANK('Køretøjer og Mandskab'!V395)=FALSE),1,0),0)</f>
        <v>0</v>
      </c>
      <c r="J394">
        <f>IF(AND(I394=1,ISBLANK('Køretøjer og Mandskab'!AC695)),1,0)</f>
        <v>0</v>
      </c>
      <c r="K394">
        <f>IFERROR(IF(AND(SEARCH(Betingelser!$J$3,'Køretøjer og Mandskab'!$T395)=1,ISBLANK('Køretøjer og Mandskab'!$V395)=FALSE),1,0),0)</f>
        <v>0</v>
      </c>
      <c r="L394">
        <f>IF(AND(K394=1,ISBLANK('Køretøjer og Mandskab'!$AC395)),1,0)</f>
        <v>0</v>
      </c>
    </row>
    <row r="395" spans="3:12" x14ac:dyDescent="0.25">
      <c r="C395" t="str">
        <f>IFERROR(IF(INDEX(Køretøjsliste,MATCH(0,INDEX(COUNTIF($C$2:C394,Køretøjsliste),),0))=0,"",INDEX(Køretøjsliste,MATCH(0,INDEX(COUNTIF($C$2:C394,Køretøjsliste),),0))),"")</f>
        <v/>
      </c>
      <c r="E395">
        <f>IF(AND(LEN('Køretøjer og Mandskab'!T696)=Betingelser!$D$3,ISNUMBER('Køretøjer og Mandskab'!T696),ISBLANK('Køretøjer og Mandskab'!V696)=FALSE),1,0)</f>
        <v>0</v>
      </c>
      <c r="F395">
        <f>IF(AND(E395=1,ISBLANK('Køretøjer og Mandskab'!AC696)),1,0)</f>
        <v>0</v>
      </c>
      <c r="G395">
        <f>IF(AND(LEN('Køretøjer og Mandskab'!T696)&gt;1,LEN('Køretøjer og Mandskab'!T696)&lt;6,ISTEXT('Køretøjer og Mandskab'!T696),ISBLANK('Køretøjer og Mandskab'!V696)=FALSE),1,0)</f>
        <v>0</v>
      </c>
      <c r="H395">
        <f>IF(AND(G395=1,ISBLANK('Køretøjer og Mandskab'!AC696)),1,0)</f>
        <v>0</v>
      </c>
      <c r="I395">
        <f>IFERROR(IF(AND(SEARCH(Betingelser!$F$3,'Køretøjer og Mandskab'!T396)=1,ISBLANK('Køretøjer og Mandskab'!V396)=FALSE),1,0),0)</f>
        <v>0</v>
      </c>
      <c r="J395">
        <f>IF(AND(I395=1,ISBLANK('Køretøjer og Mandskab'!AC696)),1,0)</f>
        <v>0</v>
      </c>
      <c r="K395">
        <f>IFERROR(IF(AND(SEARCH(Betingelser!$J$3,'Køretøjer og Mandskab'!$T396)=1,ISBLANK('Køretøjer og Mandskab'!$V396)=FALSE),1,0),0)</f>
        <v>0</v>
      </c>
      <c r="L395">
        <f>IF(AND(K395=1,ISBLANK('Køretøjer og Mandskab'!$AC396)),1,0)</f>
        <v>0</v>
      </c>
    </row>
    <row r="396" spans="3:12" x14ac:dyDescent="0.25">
      <c r="C396" t="str">
        <f>IFERROR(IF(INDEX(Køretøjsliste,MATCH(0,INDEX(COUNTIF($C$2:C395,Køretøjsliste),),0))=0,"",INDEX(Køretøjsliste,MATCH(0,INDEX(COUNTIF($C$2:C395,Køretøjsliste),),0))),"")</f>
        <v/>
      </c>
      <c r="E396">
        <f>IF(AND(LEN('Køretøjer og Mandskab'!T697)=Betingelser!$D$3,ISNUMBER('Køretøjer og Mandskab'!T697),ISBLANK('Køretøjer og Mandskab'!V697)=FALSE),1,0)</f>
        <v>0</v>
      </c>
      <c r="F396">
        <f>IF(AND(E396=1,ISBLANK('Køretøjer og Mandskab'!AC697)),1,0)</f>
        <v>0</v>
      </c>
      <c r="G396">
        <f>IF(AND(LEN('Køretøjer og Mandskab'!T697)&gt;1,LEN('Køretøjer og Mandskab'!T697)&lt;6,ISTEXT('Køretøjer og Mandskab'!T697),ISBLANK('Køretøjer og Mandskab'!V697)=FALSE),1,0)</f>
        <v>0</v>
      </c>
      <c r="H396">
        <f>IF(AND(G396=1,ISBLANK('Køretøjer og Mandskab'!AC697)),1,0)</f>
        <v>0</v>
      </c>
      <c r="I396">
        <f>IFERROR(IF(AND(SEARCH(Betingelser!$F$3,'Køretøjer og Mandskab'!T397)=1,ISBLANK('Køretøjer og Mandskab'!V397)=FALSE),1,0),0)</f>
        <v>0</v>
      </c>
      <c r="J396">
        <f>IF(AND(I396=1,ISBLANK('Køretøjer og Mandskab'!AC697)),1,0)</f>
        <v>0</v>
      </c>
      <c r="K396">
        <f>IFERROR(IF(AND(SEARCH(Betingelser!$J$3,'Køretøjer og Mandskab'!$T397)=1,ISBLANK('Køretøjer og Mandskab'!$V397)=FALSE),1,0),0)</f>
        <v>0</v>
      </c>
      <c r="L396">
        <f>IF(AND(K396=1,ISBLANK('Køretøjer og Mandskab'!$AC397)),1,0)</f>
        <v>0</v>
      </c>
    </row>
    <row r="397" spans="3:12" x14ac:dyDescent="0.25">
      <c r="C397" t="str">
        <f>IFERROR(IF(INDEX(Køretøjsliste,MATCH(0,INDEX(COUNTIF($C$2:C396,Køretøjsliste),),0))=0,"",INDEX(Køretøjsliste,MATCH(0,INDEX(COUNTIF($C$2:C396,Køretøjsliste),),0))),"")</f>
        <v/>
      </c>
      <c r="E397">
        <f>IF(AND(LEN('Køretøjer og Mandskab'!T698)=Betingelser!$D$3,ISNUMBER('Køretøjer og Mandskab'!T698),ISBLANK('Køretøjer og Mandskab'!V698)=FALSE),1,0)</f>
        <v>0</v>
      </c>
      <c r="F397">
        <f>IF(AND(E397=1,ISBLANK('Køretøjer og Mandskab'!AC698)),1,0)</f>
        <v>0</v>
      </c>
      <c r="G397">
        <f>IF(AND(LEN('Køretøjer og Mandskab'!T698)&gt;1,LEN('Køretøjer og Mandskab'!T698)&lt;6,ISTEXT('Køretøjer og Mandskab'!T698),ISBLANK('Køretøjer og Mandskab'!V698)=FALSE),1,0)</f>
        <v>0</v>
      </c>
      <c r="H397">
        <f>IF(AND(G397=1,ISBLANK('Køretøjer og Mandskab'!AC698)),1,0)</f>
        <v>0</v>
      </c>
      <c r="I397">
        <f>IFERROR(IF(AND(SEARCH(Betingelser!$F$3,'Køretøjer og Mandskab'!T398)=1,ISBLANK('Køretøjer og Mandskab'!V398)=FALSE),1,0),0)</f>
        <v>0</v>
      </c>
      <c r="J397">
        <f>IF(AND(I397=1,ISBLANK('Køretøjer og Mandskab'!AC698)),1,0)</f>
        <v>0</v>
      </c>
      <c r="K397">
        <f>IFERROR(IF(AND(SEARCH(Betingelser!$J$3,'Køretøjer og Mandskab'!$T398)=1,ISBLANK('Køretøjer og Mandskab'!$V398)=FALSE),1,0),0)</f>
        <v>0</v>
      </c>
      <c r="L397">
        <f>IF(AND(K397=1,ISBLANK('Køretøjer og Mandskab'!$AC398)),1,0)</f>
        <v>0</v>
      </c>
    </row>
    <row r="398" spans="3:12" x14ac:dyDescent="0.25">
      <c r="C398" t="str">
        <f>IFERROR(IF(INDEX(Køretøjsliste,MATCH(0,INDEX(COUNTIF($C$2:C397,Køretøjsliste),),0))=0,"",INDEX(Køretøjsliste,MATCH(0,INDEX(COUNTIF($C$2:C397,Køretøjsliste),),0))),"")</f>
        <v/>
      </c>
      <c r="E398">
        <f>IF(AND(LEN('Køretøjer og Mandskab'!T699)=Betingelser!$D$3,ISNUMBER('Køretøjer og Mandskab'!T699),ISBLANK('Køretøjer og Mandskab'!V699)=FALSE),1,0)</f>
        <v>0</v>
      </c>
      <c r="F398">
        <f>IF(AND(E398=1,ISBLANK('Køretøjer og Mandskab'!AC699)),1,0)</f>
        <v>0</v>
      </c>
      <c r="G398">
        <f>IF(AND(LEN('Køretøjer og Mandskab'!T699)&gt;1,LEN('Køretøjer og Mandskab'!T699)&lt;6,ISTEXT('Køretøjer og Mandskab'!T699),ISBLANK('Køretøjer og Mandskab'!V699)=FALSE),1,0)</f>
        <v>0</v>
      </c>
      <c r="H398">
        <f>IF(AND(G398=1,ISBLANK('Køretøjer og Mandskab'!AC699)),1,0)</f>
        <v>0</v>
      </c>
      <c r="I398">
        <f>IFERROR(IF(AND(SEARCH(Betingelser!$F$3,'Køretøjer og Mandskab'!T399)=1,ISBLANK('Køretøjer og Mandskab'!V399)=FALSE),1,0),0)</f>
        <v>0</v>
      </c>
      <c r="J398">
        <f>IF(AND(I398=1,ISBLANK('Køretøjer og Mandskab'!AC699)),1,0)</f>
        <v>0</v>
      </c>
      <c r="K398">
        <f>IFERROR(IF(AND(SEARCH(Betingelser!$J$3,'Køretøjer og Mandskab'!$T399)=1,ISBLANK('Køretøjer og Mandskab'!$V399)=FALSE),1,0),0)</f>
        <v>0</v>
      </c>
      <c r="L398">
        <f>IF(AND(K398=1,ISBLANK('Køretøjer og Mandskab'!$AC399)),1,0)</f>
        <v>0</v>
      </c>
    </row>
    <row r="399" spans="3:12" x14ac:dyDescent="0.25">
      <c r="C399" t="str">
        <f>IFERROR(IF(INDEX(Køretøjsliste,MATCH(0,INDEX(COUNTIF($C$2:C398,Køretøjsliste),),0))=0,"",INDEX(Køretøjsliste,MATCH(0,INDEX(COUNTIF($C$2:C398,Køretøjsliste),),0))),"")</f>
        <v/>
      </c>
      <c r="E399">
        <f>IF(AND(LEN('Køretøjer og Mandskab'!T700)=Betingelser!$D$3,ISNUMBER('Køretøjer og Mandskab'!T700),ISBLANK('Køretøjer og Mandskab'!V700)=FALSE),1,0)</f>
        <v>0</v>
      </c>
      <c r="F399">
        <f>IF(AND(E399=1,ISBLANK('Køretøjer og Mandskab'!AC700)),1,0)</f>
        <v>0</v>
      </c>
      <c r="G399">
        <f>IF(AND(LEN('Køretøjer og Mandskab'!T700)&gt;1,LEN('Køretøjer og Mandskab'!T700)&lt;6,ISTEXT('Køretøjer og Mandskab'!T700),ISBLANK('Køretøjer og Mandskab'!V700)=FALSE),1,0)</f>
        <v>0</v>
      </c>
      <c r="H399">
        <f>IF(AND(G399=1,ISBLANK('Køretøjer og Mandskab'!AC700)),1,0)</f>
        <v>0</v>
      </c>
      <c r="I399">
        <f>IFERROR(IF(AND(SEARCH(Betingelser!$F$3,'Køretøjer og Mandskab'!T400)=1,ISBLANK('Køretøjer og Mandskab'!V400)=FALSE),1,0),0)</f>
        <v>0</v>
      </c>
      <c r="J399">
        <f>IF(AND(I399=1,ISBLANK('Køretøjer og Mandskab'!AC700)),1,0)</f>
        <v>0</v>
      </c>
      <c r="K399">
        <f>IFERROR(IF(AND(SEARCH(Betingelser!$J$3,'Køretøjer og Mandskab'!$T400)=1,ISBLANK('Køretøjer og Mandskab'!$V400)=FALSE),1,0),0)</f>
        <v>0</v>
      </c>
      <c r="L399">
        <f>IF(AND(K399=1,ISBLANK('Køretøjer og Mandskab'!$AC400)),1,0)</f>
        <v>0</v>
      </c>
    </row>
    <row r="400" spans="3:12" x14ac:dyDescent="0.25">
      <c r="C400" t="str">
        <f>IFERROR(IF(INDEX(Køretøjsliste,MATCH(0,INDEX(COUNTIF($C$2:C399,Køretøjsliste),),0))=0,"",INDEX(Køretøjsliste,MATCH(0,INDEX(COUNTIF($C$2:C399,Køretøjsliste),),0))),"")</f>
        <v/>
      </c>
      <c r="E400">
        <f>IF(AND(LEN('Køretøjer og Mandskab'!T701)=Betingelser!$D$3,ISNUMBER('Køretøjer og Mandskab'!T701),ISBLANK('Køretøjer og Mandskab'!V701)=FALSE),1,0)</f>
        <v>0</v>
      </c>
      <c r="F400">
        <f>IF(AND(E400=1,ISBLANK('Køretøjer og Mandskab'!AC701)),1,0)</f>
        <v>0</v>
      </c>
      <c r="G400">
        <f>IF(AND(LEN('Køretøjer og Mandskab'!T701)&gt;1,LEN('Køretøjer og Mandskab'!T701)&lt;6,ISTEXT('Køretøjer og Mandskab'!T701),ISBLANK('Køretøjer og Mandskab'!V701)=FALSE),1,0)</f>
        <v>0</v>
      </c>
      <c r="H400">
        <f>IF(AND(G400=1,ISBLANK('Køretøjer og Mandskab'!AC701)),1,0)</f>
        <v>0</v>
      </c>
      <c r="I400">
        <f>IFERROR(IF(AND(SEARCH(Betingelser!$F$3,'Køretøjer og Mandskab'!T401)=1,ISBLANK('Køretøjer og Mandskab'!V401)=FALSE),1,0),0)</f>
        <v>0</v>
      </c>
      <c r="J400">
        <f>IF(AND(I400=1,ISBLANK('Køretøjer og Mandskab'!AC701)),1,0)</f>
        <v>0</v>
      </c>
      <c r="K400">
        <f>IFERROR(IF(AND(SEARCH(Betingelser!$J$3,'Køretøjer og Mandskab'!$T401)=1,ISBLANK('Køretøjer og Mandskab'!$V401)=FALSE),1,0),0)</f>
        <v>0</v>
      </c>
      <c r="L400">
        <f>IF(AND(K400=1,ISBLANK('Køretøjer og Mandskab'!$AC401)),1,0)</f>
        <v>0</v>
      </c>
    </row>
    <row r="401" spans="3:12" x14ac:dyDescent="0.25">
      <c r="C401" t="str">
        <f>IFERROR(IF(INDEX(Køretøjsliste,MATCH(0,INDEX(COUNTIF($C$2:C400,Køretøjsliste),),0))=0,"",INDEX(Køretøjsliste,MATCH(0,INDEX(COUNTIF($C$2:C400,Køretøjsliste),),0))),"")</f>
        <v/>
      </c>
      <c r="E401">
        <f>IF(AND(LEN('Køretøjer og Mandskab'!T702)=Betingelser!$D$3,ISNUMBER('Køretøjer og Mandskab'!T702),ISBLANK('Køretøjer og Mandskab'!V702)=FALSE),1,0)</f>
        <v>0</v>
      </c>
      <c r="F401">
        <f>IF(AND(E401=1,ISBLANK('Køretøjer og Mandskab'!AC702)),1,0)</f>
        <v>0</v>
      </c>
      <c r="G401">
        <f>IF(AND(LEN('Køretøjer og Mandskab'!T702)&gt;1,LEN('Køretøjer og Mandskab'!T702)&lt;6,ISTEXT('Køretøjer og Mandskab'!T702),ISBLANK('Køretøjer og Mandskab'!V702)=FALSE),1,0)</f>
        <v>0</v>
      </c>
      <c r="H401">
        <f>IF(AND(G401=1,ISBLANK('Køretøjer og Mandskab'!AC702)),1,0)</f>
        <v>0</v>
      </c>
      <c r="I401">
        <f>IFERROR(IF(AND(SEARCH(Betingelser!$F$3,'Køretøjer og Mandskab'!T402)=1,ISBLANK('Køretøjer og Mandskab'!V402)=FALSE),1,0),0)</f>
        <v>0</v>
      </c>
      <c r="J401">
        <f>IF(AND(I401=1,ISBLANK('Køretøjer og Mandskab'!AC702)),1,0)</f>
        <v>0</v>
      </c>
      <c r="K401">
        <f>IFERROR(IF(AND(SEARCH(Betingelser!$J$3,'Køretøjer og Mandskab'!$T402)=1,ISBLANK('Køretøjer og Mandskab'!$V402)=FALSE),1,0),0)</f>
        <v>0</v>
      </c>
      <c r="L401">
        <f>IF(AND(K401=1,ISBLANK('Køretøjer og Mandskab'!$AC402)),1,0)</f>
        <v>0</v>
      </c>
    </row>
    <row r="402" spans="3:12" x14ac:dyDescent="0.25">
      <c r="C402" t="str">
        <f>IFERROR(IF(INDEX(Køretøjsliste,MATCH(0,INDEX(COUNTIF($C$2:C401,Køretøjsliste),),0))=0,"",INDEX(Køretøjsliste,MATCH(0,INDEX(COUNTIF($C$2:C401,Køretøjsliste),),0))),"")</f>
        <v/>
      </c>
      <c r="E402">
        <f>IF(AND(LEN('Køretøjer og Mandskab'!T703)=Betingelser!$D$3,ISNUMBER('Køretøjer og Mandskab'!T703),ISBLANK('Køretøjer og Mandskab'!V703)=FALSE),1,0)</f>
        <v>0</v>
      </c>
      <c r="F402">
        <f>IF(AND(E402=1,ISBLANK('Køretøjer og Mandskab'!AC703)),1,0)</f>
        <v>0</v>
      </c>
      <c r="G402">
        <f>IF(AND(LEN('Køretøjer og Mandskab'!T703)&gt;1,LEN('Køretøjer og Mandskab'!T703)&lt;6,ISTEXT('Køretøjer og Mandskab'!T703),ISBLANK('Køretøjer og Mandskab'!V703)=FALSE),1,0)</f>
        <v>0</v>
      </c>
      <c r="H402">
        <f>IF(AND(G402=1,ISBLANK('Køretøjer og Mandskab'!AC703)),1,0)</f>
        <v>0</v>
      </c>
      <c r="I402">
        <f>IFERROR(IF(AND(SEARCH(Betingelser!$F$3,'Køretøjer og Mandskab'!T403)=1,ISBLANK('Køretøjer og Mandskab'!V403)=FALSE),1,0),0)</f>
        <v>0</v>
      </c>
      <c r="J402">
        <f>IF(AND(I402=1,ISBLANK('Køretøjer og Mandskab'!AC703)),1,0)</f>
        <v>0</v>
      </c>
      <c r="K402">
        <f>IFERROR(IF(AND(SEARCH(Betingelser!$J$3,'Køretøjer og Mandskab'!$T403)=1,ISBLANK('Køretøjer og Mandskab'!$V403)=FALSE),1,0),0)</f>
        <v>0</v>
      </c>
      <c r="L402">
        <f>IF(AND(K402=1,ISBLANK('Køretøjer og Mandskab'!$AC403)),1,0)</f>
        <v>0</v>
      </c>
    </row>
    <row r="403" spans="3:12" x14ac:dyDescent="0.25">
      <c r="C403" t="str">
        <f>IFERROR(IF(INDEX(Køretøjsliste,MATCH(0,INDEX(COUNTIF($C$2:C402,Køretøjsliste),),0))=0,"",INDEX(Køretøjsliste,MATCH(0,INDEX(COUNTIF($C$2:C402,Køretøjsliste),),0))),"")</f>
        <v/>
      </c>
      <c r="E403">
        <f>IF(AND(LEN('Køretøjer og Mandskab'!T704)=Betingelser!$D$3,ISNUMBER('Køretøjer og Mandskab'!T704),ISBLANK('Køretøjer og Mandskab'!V704)=FALSE),1,0)</f>
        <v>0</v>
      </c>
      <c r="F403">
        <f>IF(AND(E403=1,ISBLANK('Køretøjer og Mandskab'!AC704)),1,0)</f>
        <v>0</v>
      </c>
      <c r="G403">
        <f>IF(AND(LEN('Køretøjer og Mandskab'!T704)&gt;1,LEN('Køretøjer og Mandskab'!T704)&lt;6,ISTEXT('Køretøjer og Mandskab'!T704),ISBLANK('Køretøjer og Mandskab'!V704)=FALSE),1,0)</f>
        <v>0</v>
      </c>
      <c r="H403">
        <f>IF(AND(G403=1,ISBLANK('Køretøjer og Mandskab'!AC704)),1,0)</f>
        <v>0</v>
      </c>
      <c r="I403">
        <f>IFERROR(IF(AND(SEARCH(Betingelser!$F$3,'Køretøjer og Mandskab'!T404)=1,ISBLANK('Køretøjer og Mandskab'!V404)=FALSE),1,0),0)</f>
        <v>0</v>
      </c>
      <c r="J403">
        <f>IF(AND(I403=1,ISBLANK('Køretøjer og Mandskab'!AC704)),1,0)</f>
        <v>0</v>
      </c>
      <c r="K403">
        <f>IFERROR(IF(AND(SEARCH(Betingelser!$J$3,'Køretøjer og Mandskab'!$T404)=1,ISBLANK('Køretøjer og Mandskab'!$V404)=FALSE),1,0),0)</f>
        <v>0</v>
      </c>
      <c r="L403">
        <f>IF(AND(K403=1,ISBLANK('Køretøjer og Mandskab'!$AC404)),1,0)</f>
        <v>0</v>
      </c>
    </row>
    <row r="404" spans="3:12" x14ac:dyDescent="0.25">
      <c r="C404" t="str">
        <f>IFERROR(IF(INDEX(Køretøjsliste,MATCH(0,INDEX(COUNTIF($C$2:C403,Køretøjsliste),),0))=0,"",INDEX(Køretøjsliste,MATCH(0,INDEX(COUNTIF($C$2:C403,Køretøjsliste),),0))),"")</f>
        <v/>
      </c>
      <c r="E404">
        <f>IF(AND(LEN('Køretøjer og Mandskab'!T705)=Betingelser!$D$3,ISNUMBER('Køretøjer og Mandskab'!T705),ISBLANK('Køretøjer og Mandskab'!V705)=FALSE),1,0)</f>
        <v>0</v>
      </c>
      <c r="F404">
        <f>IF(AND(E404=1,ISBLANK('Køretøjer og Mandskab'!AC705)),1,0)</f>
        <v>0</v>
      </c>
      <c r="G404">
        <f>IF(AND(LEN('Køretøjer og Mandskab'!T705)&gt;1,LEN('Køretøjer og Mandskab'!T705)&lt;6,ISTEXT('Køretøjer og Mandskab'!T705),ISBLANK('Køretøjer og Mandskab'!V705)=FALSE),1,0)</f>
        <v>0</v>
      </c>
      <c r="H404">
        <f>IF(AND(G404=1,ISBLANK('Køretøjer og Mandskab'!AC705)),1,0)</f>
        <v>0</v>
      </c>
      <c r="I404">
        <f>IFERROR(IF(AND(SEARCH(Betingelser!$F$3,'Køretøjer og Mandskab'!T405)=1,ISBLANK('Køretøjer og Mandskab'!V405)=FALSE),1,0),0)</f>
        <v>0</v>
      </c>
      <c r="J404">
        <f>IF(AND(I404=1,ISBLANK('Køretøjer og Mandskab'!AC705)),1,0)</f>
        <v>0</v>
      </c>
      <c r="K404">
        <f>IFERROR(IF(AND(SEARCH(Betingelser!$J$3,'Køretøjer og Mandskab'!$T405)=1,ISBLANK('Køretøjer og Mandskab'!$V405)=FALSE),1,0),0)</f>
        <v>0</v>
      </c>
      <c r="L404">
        <f>IF(AND(K404=1,ISBLANK('Køretøjer og Mandskab'!$AC405)),1,0)</f>
        <v>0</v>
      </c>
    </row>
    <row r="405" spans="3:12" x14ac:dyDescent="0.25">
      <c r="C405" t="str">
        <f>IFERROR(IF(INDEX(Køretøjsliste,MATCH(0,INDEX(COUNTIF($C$2:C404,Køretøjsliste),),0))=0,"",INDEX(Køretøjsliste,MATCH(0,INDEX(COUNTIF($C$2:C404,Køretøjsliste),),0))),"")</f>
        <v/>
      </c>
      <c r="E405">
        <f>IF(AND(LEN('Køretøjer og Mandskab'!T706)=Betingelser!$D$3,ISNUMBER('Køretøjer og Mandskab'!T706),ISBLANK('Køretøjer og Mandskab'!V706)=FALSE),1,0)</f>
        <v>0</v>
      </c>
      <c r="F405">
        <f>IF(AND(E405=1,ISBLANK('Køretøjer og Mandskab'!AC706)),1,0)</f>
        <v>0</v>
      </c>
      <c r="G405">
        <f>IF(AND(LEN('Køretøjer og Mandskab'!T706)&gt;1,LEN('Køretøjer og Mandskab'!T706)&lt;6,ISTEXT('Køretøjer og Mandskab'!T706),ISBLANK('Køretøjer og Mandskab'!V706)=FALSE),1,0)</f>
        <v>0</v>
      </c>
      <c r="H405">
        <f>IF(AND(G405=1,ISBLANK('Køretøjer og Mandskab'!AC706)),1,0)</f>
        <v>0</v>
      </c>
      <c r="I405">
        <f>IFERROR(IF(AND(SEARCH(Betingelser!$F$3,'Køretøjer og Mandskab'!T406)=1,ISBLANK('Køretøjer og Mandskab'!V406)=FALSE),1,0),0)</f>
        <v>0</v>
      </c>
      <c r="J405">
        <f>IF(AND(I405=1,ISBLANK('Køretøjer og Mandskab'!AC706)),1,0)</f>
        <v>0</v>
      </c>
      <c r="K405">
        <f>IFERROR(IF(AND(SEARCH(Betingelser!$J$3,'Køretøjer og Mandskab'!$T406)=1,ISBLANK('Køretøjer og Mandskab'!$V406)=FALSE),1,0),0)</f>
        <v>0</v>
      </c>
      <c r="L405">
        <f>IF(AND(K405=1,ISBLANK('Køretøjer og Mandskab'!$AC406)),1,0)</f>
        <v>0</v>
      </c>
    </row>
    <row r="406" spans="3:12" x14ac:dyDescent="0.25">
      <c r="C406" t="str">
        <f>IFERROR(IF(INDEX(Køretøjsliste,MATCH(0,INDEX(COUNTIF($C$2:C405,Køretøjsliste),),0))=0,"",INDEX(Køretøjsliste,MATCH(0,INDEX(COUNTIF($C$2:C405,Køretøjsliste),),0))),"")</f>
        <v/>
      </c>
      <c r="E406">
        <f>IF(AND(LEN('Køretøjer og Mandskab'!T707)=Betingelser!$D$3,ISNUMBER('Køretøjer og Mandskab'!T707),ISBLANK('Køretøjer og Mandskab'!V707)=FALSE),1,0)</f>
        <v>0</v>
      </c>
      <c r="F406">
        <f>IF(AND(E406=1,ISBLANK('Køretøjer og Mandskab'!AC707)),1,0)</f>
        <v>0</v>
      </c>
      <c r="G406">
        <f>IF(AND(LEN('Køretøjer og Mandskab'!T707)&gt;1,LEN('Køretøjer og Mandskab'!T707)&lt;6,ISTEXT('Køretøjer og Mandskab'!T707),ISBLANK('Køretøjer og Mandskab'!V707)=FALSE),1,0)</f>
        <v>0</v>
      </c>
      <c r="H406">
        <f>IF(AND(G406=1,ISBLANK('Køretøjer og Mandskab'!AC707)),1,0)</f>
        <v>0</v>
      </c>
      <c r="I406">
        <f>IFERROR(IF(AND(SEARCH(Betingelser!$F$3,'Køretøjer og Mandskab'!T407)=1,ISBLANK('Køretøjer og Mandskab'!V407)=FALSE),1,0),0)</f>
        <v>0</v>
      </c>
      <c r="J406">
        <f>IF(AND(I406=1,ISBLANK('Køretøjer og Mandskab'!AC707)),1,0)</f>
        <v>0</v>
      </c>
      <c r="K406">
        <f>IFERROR(IF(AND(SEARCH(Betingelser!$J$3,'Køretøjer og Mandskab'!$T407)=1,ISBLANK('Køretøjer og Mandskab'!$V407)=FALSE),1,0),0)</f>
        <v>0</v>
      </c>
      <c r="L406">
        <f>IF(AND(K406=1,ISBLANK('Køretøjer og Mandskab'!$AC407)),1,0)</f>
        <v>0</v>
      </c>
    </row>
    <row r="407" spans="3:12" x14ac:dyDescent="0.25">
      <c r="C407" t="str">
        <f>IFERROR(IF(INDEX(Køretøjsliste,MATCH(0,INDEX(COUNTIF($C$2:C406,Køretøjsliste),),0))=0,"",INDEX(Køretøjsliste,MATCH(0,INDEX(COUNTIF($C$2:C406,Køretøjsliste),),0))),"")</f>
        <v/>
      </c>
      <c r="E407">
        <f>IF(AND(LEN('Køretøjer og Mandskab'!T708)=Betingelser!$D$3,ISNUMBER('Køretøjer og Mandskab'!T708),ISBLANK('Køretøjer og Mandskab'!V708)=FALSE),1,0)</f>
        <v>0</v>
      </c>
      <c r="F407">
        <f>IF(AND(E407=1,ISBLANK('Køretøjer og Mandskab'!AC708)),1,0)</f>
        <v>0</v>
      </c>
      <c r="G407">
        <f>IF(AND(LEN('Køretøjer og Mandskab'!T708)&gt;1,LEN('Køretøjer og Mandskab'!T708)&lt;6,ISTEXT('Køretøjer og Mandskab'!T708),ISBLANK('Køretøjer og Mandskab'!V708)=FALSE),1,0)</f>
        <v>0</v>
      </c>
      <c r="H407">
        <f>IF(AND(G407=1,ISBLANK('Køretøjer og Mandskab'!AC708)),1,0)</f>
        <v>0</v>
      </c>
      <c r="I407">
        <f>IFERROR(IF(AND(SEARCH(Betingelser!$F$3,'Køretøjer og Mandskab'!T408)=1,ISBLANK('Køretøjer og Mandskab'!V408)=FALSE),1,0),0)</f>
        <v>0</v>
      </c>
      <c r="J407">
        <f>IF(AND(I407=1,ISBLANK('Køretøjer og Mandskab'!AC708)),1,0)</f>
        <v>0</v>
      </c>
      <c r="K407">
        <f>IFERROR(IF(AND(SEARCH(Betingelser!$J$3,'Køretøjer og Mandskab'!$T408)=1,ISBLANK('Køretøjer og Mandskab'!$V408)=FALSE),1,0),0)</f>
        <v>0</v>
      </c>
      <c r="L407">
        <f>IF(AND(K407=1,ISBLANK('Køretøjer og Mandskab'!$AC408)),1,0)</f>
        <v>0</v>
      </c>
    </row>
    <row r="408" spans="3:12" x14ac:dyDescent="0.25">
      <c r="C408" t="str">
        <f>IFERROR(IF(INDEX(Køretøjsliste,MATCH(0,INDEX(COUNTIF($C$2:C407,Køretøjsliste),),0))=0,"",INDEX(Køretøjsliste,MATCH(0,INDEX(COUNTIF($C$2:C407,Køretøjsliste),),0))),"")</f>
        <v/>
      </c>
      <c r="E408">
        <f>IF(AND(LEN('Køretøjer og Mandskab'!T709)=Betingelser!$D$3,ISNUMBER('Køretøjer og Mandskab'!T709),ISBLANK('Køretøjer og Mandskab'!V709)=FALSE),1,0)</f>
        <v>0</v>
      </c>
      <c r="F408">
        <f>IF(AND(E408=1,ISBLANK('Køretøjer og Mandskab'!AC709)),1,0)</f>
        <v>0</v>
      </c>
      <c r="G408">
        <f>IF(AND(LEN('Køretøjer og Mandskab'!T709)&gt;1,LEN('Køretøjer og Mandskab'!T709)&lt;6,ISTEXT('Køretøjer og Mandskab'!T709),ISBLANK('Køretøjer og Mandskab'!V709)=FALSE),1,0)</f>
        <v>0</v>
      </c>
      <c r="H408">
        <f>IF(AND(G408=1,ISBLANK('Køretøjer og Mandskab'!AC709)),1,0)</f>
        <v>0</v>
      </c>
      <c r="I408">
        <f>IFERROR(IF(AND(SEARCH(Betingelser!$F$3,'Køretøjer og Mandskab'!T409)=1,ISBLANK('Køretøjer og Mandskab'!V409)=FALSE),1,0),0)</f>
        <v>0</v>
      </c>
      <c r="J408">
        <f>IF(AND(I408=1,ISBLANK('Køretøjer og Mandskab'!AC709)),1,0)</f>
        <v>0</v>
      </c>
      <c r="K408">
        <f>IFERROR(IF(AND(SEARCH(Betingelser!$J$3,'Køretøjer og Mandskab'!$T409)=1,ISBLANK('Køretøjer og Mandskab'!$V409)=FALSE),1,0),0)</f>
        <v>0</v>
      </c>
      <c r="L408">
        <f>IF(AND(K408=1,ISBLANK('Køretøjer og Mandskab'!$AC409)),1,0)</f>
        <v>0</v>
      </c>
    </row>
    <row r="409" spans="3:12" x14ac:dyDescent="0.25">
      <c r="C409" t="str">
        <f>IFERROR(IF(INDEX(Køretøjsliste,MATCH(0,INDEX(COUNTIF($C$2:C408,Køretøjsliste),),0))=0,"",INDEX(Køretøjsliste,MATCH(0,INDEX(COUNTIF($C$2:C408,Køretøjsliste),),0))),"")</f>
        <v/>
      </c>
      <c r="E409">
        <f>IF(AND(LEN('Køretøjer og Mandskab'!T710)=Betingelser!$D$3,ISNUMBER('Køretøjer og Mandskab'!T710),ISBLANK('Køretøjer og Mandskab'!V710)=FALSE),1,0)</f>
        <v>0</v>
      </c>
      <c r="F409">
        <f>IF(AND(E409=1,ISBLANK('Køretøjer og Mandskab'!AC710)),1,0)</f>
        <v>0</v>
      </c>
      <c r="G409">
        <f>IF(AND(LEN('Køretøjer og Mandskab'!T710)&gt;1,LEN('Køretøjer og Mandskab'!T710)&lt;6,ISTEXT('Køretøjer og Mandskab'!T710),ISBLANK('Køretøjer og Mandskab'!V710)=FALSE),1,0)</f>
        <v>0</v>
      </c>
      <c r="H409">
        <f>IF(AND(G409=1,ISBLANK('Køretøjer og Mandskab'!AC710)),1,0)</f>
        <v>0</v>
      </c>
      <c r="I409">
        <f>IFERROR(IF(AND(SEARCH(Betingelser!$F$3,'Køretøjer og Mandskab'!T410)=1,ISBLANK('Køretøjer og Mandskab'!V410)=FALSE),1,0),0)</f>
        <v>0</v>
      </c>
      <c r="J409">
        <f>IF(AND(I409=1,ISBLANK('Køretøjer og Mandskab'!AC710)),1,0)</f>
        <v>0</v>
      </c>
      <c r="K409">
        <f>IFERROR(IF(AND(SEARCH(Betingelser!$J$3,'Køretøjer og Mandskab'!$T410)=1,ISBLANK('Køretøjer og Mandskab'!$V410)=FALSE),1,0),0)</f>
        <v>0</v>
      </c>
      <c r="L409">
        <f>IF(AND(K409=1,ISBLANK('Køretøjer og Mandskab'!$AC410)),1,0)</f>
        <v>0</v>
      </c>
    </row>
    <row r="410" spans="3:12" x14ac:dyDescent="0.25">
      <c r="C410" t="str">
        <f>IFERROR(IF(INDEX(Køretøjsliste,MATCH(0,INDEX(COUNTIF($C$2:C409,Køretøjsliste),),0))=0,"",INDEX(Køretøjsliste,MATCH(0,INDEX(COUNTIF($C$2:C409,Køretøjsliste),),0))),"")</f>
        <v/>
      </c>
      <c r="E410">
        <f>IF(AND(LEN('Køretøjer og Mandskab'!T711)=Betingelser!$D$3,ISNUMBER('Køretøjer og Mandskab'!T711),ISBLANK('Køretøjer og Mandskab'!V711)=FALSE),1,0)</f>
        <v>0</v>
      </c>
      <c r="F410">
        <f>IF(AND(E410=1,ISBLANK('Køretøjer og Mandskab'!AC711)),1,0)</f>
        <v>0</v>
      </c>
      <c r="G410">
        <f>IF(AND(LEN('Køretøjer og Mandskab'!T711)&gt;1,LEN('Køretøjer og Mandskab'!T711)&lt;6,ISTEXT('Køretøjer og Mandskab'!T711),ISBLANK('Køretøjer og Mandskab'!V711)=FALSE),1,0)</f>
        <v>0</v>
      </c>
      <c r="H410">
        <f>IF(AND(G410=1,ISBLANK('Køretøjer og Mandskab'!AC711)),1,0)</f>
        <v>0</v>
      </c>
      <c r="I410">
        <f>IFERROR(IF(AND(SEARCH(Betingelser!$F$3,'Køretøjer og Mandskab'!T411)=1,ISBLANK('Køretøjer og Mandskab'!V411)=FALSE),1,0),0)</f>
        <v>0</v>
      </c>
      <c r="J410">
        <f>IF(AND(I410=1,ISBLANK('Køretøjer og Mandskab'!AC711)),1,0)</f>
        <v>0</v>
      </c>
      <c r="K410">
        <f>IFERROR(IF(AND(SEARCH(Betingelser!$J$3,'Køretøjer og Mandskab'!$T411)=1,ISBLANK('Køretøjer og Mandskab'!$V411)=FALSE),1,0),0)</f>
        <v>0</v>
      </c>
      <c r="L410">
        <f>IF(AND(K410=1,ISBLANK('Køretøjer og Mandskab'!$AC411)),1,0)</f>
        <v>0</v>
      </c>
    </row>
    <row r="411" spans="3:12" x14ac:dyDescent="0.25">
      <c r="C411" t="str">
        <f>IFERROR(IF(INDEX(Køretøjsliste,MATCH(0,INDEX(COUNTIF($C$2:C410,Køretøjsliste),),0))=0,"",INDEX(Køretøjsliste,MATCH(0,INDEX(COUNTIF($C$2:C410,Køretøjsliste),),0))),"")</f>
        <v/>
      </c>
      <c r="E411">
        <f>IF(AND(LEN('Køretøjer og Mandskab'!T712)=Betingelser!$D$3,ISNUMBER('Køretøjer og Mandskab'!T712),ISBLANK('Køretøjer og Mandskab'!V712)=FALSE),1,0)</f>
        <v>0</v>
      </c>
      <c r="F411">
        <f>IF(AND(E411=1,ISBLANK('Køretøjer og Mandskab'!AC712)),1,0)</f>
        <v>0</v>
      </c>
      <c r="G411">
        <f>IF(AND(LEN('Køretøjer og Mandskab'!T712)&gt;1,LEN('Køretøjer og Mandskab'!T712)&lt;6,ISTEXT('Køretøjer og Mandskab'!T712),ISBLANK('Køretøjer og Mandskab'!V712)=FALSE),1,0)</f>
        <v>0</v>
      </c>
      <c r="H411">
        <f>IF(AND(G411=1,ISBLANK('Køretøjer og Mandskab'!AC712)),1,0)</f>
        <v>0</v>
      </c>
      <c r="I411">
        <f>IFERROR(IF(AND(SEARCH(Betingelser!$F$3,'Køretøjer og Mandskab'!T412)=1,ISBLANK('Køretøjer og Mandskab'!V412)=FALSE),1,0),0)</f>
        <v>0</v>
      </c>
      <c r="J411">
        <f>IF(AND(I411=1,ISBLANK('Køretøjer og Mandskab'!AC712)),1,0)</f>
        <v>0</v>
      </c>
      <c r="K411">
        <f>IFERROR(IF(AND(SEARCH(Betingelser!$J$3,'Køretøjer og Mandskab'!$T412)=1,ISBLANK('Køretøjer og Mandskab'!$V412)=FALSE),1,0),0)</f>
        <v>0</v>
      </c>
      <c r="L411">
        <f>IF(AND(K411=1,ISBLANK('Køretøjer og Mandskab'!$AC412)),1,0)</f>
        <v>0</v>
      </c>
    </row>
    <row r="412" spans="3:12" x14ac:dyDescent="0.25">
      <c r="C412" t="str">
        <f>IFERROR(IF(INDEX(Køretøjsliste,MATCH(0,INDEX(COUNTIF($C$2:C411,Køretøjsliste),),0))=0,"",INDEX(Køretøjsliste,MATCH(0,INDEX(COUNTIF($C$2:C411,Køretøjsliste),),0))),"")</f>
        <v/>
      </c>
      <c r="E412">
        <f>IF(AND(LEN('Køretøjer og Mandskab'!T713)=Betingelser!$D$3,ISNUMBER('Køretøjer og Mandskab'!T713),ISBLANK('Køretøjer og Mandskab'!V713)=FALSE),1,0)</f>
        <v>0</v>
      </c>
      <c r="F412">
        <f>IF(AND(E412=1,ISBLANK('Køretøjer og Mandskab'!AC713)),1,0)</f>
        <v>0</v>
      </c>
      <c r="G412">
        <f>IF(AND(LEN('Køretøjer og Mandskab'!T713)&gt;1,LEN('Køretøjer og Mandskab'!T713)&lt;6,ISTEXT('Køretøjer og Mandskab'!T713),ISBLANK('Køretøjer og Mandskab'!V713)=FALSE),1,0)</f>
        <v>0</v>
      </c>
      <c r="H412">
        <f>IF(AND(G412=1,ISBLANK('Køretøjer og Mandskab'!AC713)),1,0)</f>
        <v>0</v>
      </c>
      <c r="I412">
        <f>IFERROR(IF(AND(SEARCH(Betingelser!$F$3,'Køretøjer og Mandskab'!T413)=1,ISBLANK('Køretøjer og Mandskab'!V413)=FALSE),1,0),0)</f>
        <v>0</v>
      </c>
      <c r="J412">
        <f>IF(AND(I412=1,ISBLANK('Køretøjer og Mandskab'!AC713)),1,0)</f>
        <v>0</v>
      </c>
      <c r="K412">
        <f>IFERROR(IF(AND(SEARCH(Betingelser!$J$3,'Køretøjer og Mandskab'!$T413)=1,ISBLANK('Køretøjer og Mandskab'!$V413)=FALSE),1,0),0)</f>
        <v>0</v>
      </c>
      <c r="L412">
        <f>IF(AND(K412=1,ISBLANK('Køretøjer og Mandskab'!$AC413)),1,0)</f>
        <v>0</v>
      </c>
    </row>
    <row r="413" spans="3:12" x14ac:dyDescent="0.25">
      <c r="C413" t="str">
        <f>IFERROR(IF(INDEX(Køretøjsliste,MATCH(0,INDEX(COUNTIF($C$2:C412,Køretøjsliste),),0))=0,"",INDEX(Køretøjsliste,MATCH(0,INDEX(COUNTIF($C$2:C412,Køretøjsliste),),0))),"")</f>
        <v/>
      </c>
      <c r="E413">
        <f>IF(AND(LEN('Køretøjer og Mandskab'!T714)=Betingelser!$D$3,ISNUMBER('Køretøjer og Mandskab'!T714),ISBLANK('Køretøjer og Mandskab'!V714)=FALSE),1,0)</f>
        <v>0</v>
      </c>
      <c r="F413">
        <f>IF(AND(E413=1,ISBLANK('Køretøjer og Mandskab'!AC714)),1,0)</f>
        <v>0</v>
      </c>
      <c r="G413">
        <f>IF(AND(LEN('Køretøjer og Mandskab'!T714)&gt;1,LEN('Køretøjer og Mandskab'!T714)&lt;6,ISTEXT('Køretøjer og Mandskab'!T714),ISBLANK('Køretøjer og Mandskab'!V714)=FALSE),1,0)</f>
        <v>0</v>
      </c>
      <c r="H413">
        <f>IF(AND(G413=1,ISBLANK('Køretøjer og Mandskab'!AC714)),1,0)</f>
        <v>0</v>
      </c>
      <c r="I413">
        <f>IFERROR(IF(AND(SEARCH(Betingelser!$F$3,'Køretøjer og Mandskab'!T414)=1,ISBLANK('Køretøjer og Mandskab'!V414)=FALSE),1,0),0)</f>
        <v>0</v>
      </c>
      <c r="J413">
        <f>IF(AND(I413=1,ISBLANK('Køretøjer og Mandskab'!AC714)),1,0)</f>
        <v>0</v>
      </c>
      <c r="K413">
        <f>IFERROR(IF(AND(SEARCH(Betingelser!$J$3,'Køretøjer og Mandskab'!$T414)=1,ISBLANK('Køretøjer og Mandskab'!$V414)=FALSE),1,0),0)</f>
        <v>0</v>
      </c>
      <c r="L413">
        <f>IF(AND(K413=1,ISBLANK('Køretøjer og Mandskab'!$AC414)),1,0)</f>
        <v>0</v>
      </c>
    </row>
    <row r="414" spans="3:12" x14ac:dyDescent="0.25">
      <c r="C414" t="str">
        <f>IFERROR(IF(INDEX(Køretøjsliste,MATCH(0,INDEX(COUNTIF($C$2:C413,Køretøjsliste),),0))=0,"",INDEX(Køretøjsliste,MATCH(0,INDEX(COUNTIF($C$2:C413,Køretøjsliste),),0))),"")</f>
        <v/>
      </c>
      <c r="E414">
        <f>IF(AND(LEN('Køretøjer og Mandskab'!T715)=Betingelser!$D$3,ISNUMBER('Køretøjer og Mandskab'!T715),ISBLANK('Køretøjer og Mandskab'!V715)=FALSE),1,0)</f>
        <v>0</v>
      </c>
      <c r="F414">
        <f>IF(AND(E414=1,ISBLANK('Køretøjer og Mandskab'!AC715)),1,0)</f>
        <v>0</v>
      </c>
      <c r="G414">
        <f>IF(AND(LEN('Køretøjer og Mandskab'!T715)&gt;1,LEN('Køretøjer og Mandskab'!T715)&lt;6,ISTEXT('Køretøjer og Mandskab'!T715),ISBLANK('Køretøjer og Mandskab'!V715)=FALSE),1,0)</f>
        <v>0</v>
      </c>
      <c r="H414">
        <f>IF(AND(G414=1,ISBLANK('Køretøjer og Mandskab'!AC715)),1,0)</f>
        <v>0</v>
      </c>
      <c r="I414">
        <f>IFERROR(IF(AND(SEARCH(Betingelser!$F$3,'Køretøjer og Mandskab'!T415)=1,ISBLANK('Køretøjer og Mandskab'!V415)=FALSE),1,0),0)</f>
        <v>0</v>
      </c>
      <c r="J414">
        <f>IF(AND(I414=1,ISBLANK('Køretøjer og Mandskab'!AC715)),1,0)</f>
        <v>0</v>
      </c>
      <c r="K414">
        <f>IFERROR(IF(AND(SEARCH(Betingelser!$J$3,'Køretøjer og Mandskab'!$T415)=1,ISBLANK('Køretøjer og Mandskab'!$V415)=FALSE),1,0),0)</f>
        <v>0</v>
      </c>
      <c r="L414">
        <f>IF(AND(K414=1,ISBLANK('Køretøjer og Mandskab'!$AC415)),1,0)</f>
        <v>0</v>
      </c>
    </row>
    <row r="415" spans="3:12" x14ac:dyDescent="0.25">
      <c r="C415" t="str">
        <f>IFERROR(IF(INDEX(Køretøjsliste,MATCH(0,INDEX(COUNTIF($C$2:C414,Køretøjsliste),),0))=0,"",INDEX(Køretøjsliste,MATCH(0,INDEX(COUNTIF($C$2:C414,Køretøjsliste),),0))),"")</f>
        <v/>
      </c>
      <c r="E415">
        <f>IF(AND(LEN('Køretøjer og Mandskab'!T716)=Betingelser!$D$3,ISNUMBER('Køretøjer og Mandskab'!T716),ISBLANK('Køretøjer og Mandskab'!V716)=FALSE),1,0)</f>
        <v>0</v>
      </c>
      <c r="F415">
        <f>IF(AND(E415=1,ISBLANK('Køretøjer og Mandskab'!AC716)),1,0)</f>
        <v>0</v>
      </c>
      <c r="G415">
        <f>IF(AND(LEN('Køretøjer og Mandskab'!T716)&gt;1,LEN('Køretøjer og Mandskab'!T716)&lt;6,ISTEXT('Køretøjer og Mandskab'!T716),ISBLANK('Køretøjer og Mandskab'!V716)=FALSE),1,0)</f>
        <v>0</v>
      </c>
      <c r="H415">
        <f>IF(AND(G415=1,ISBLANK('Køretøjer og Mandskab'!AC716)),1,0)</f>
        <v>0</v>
      </c>
      <c r="I415">
        <f>IFERROR(IF(AND(SEARCH(Betingelser!$F$3,'Køretøjer og Mandskab'!T416)=1,ISBLANK('Køretøjer og Mandskab'!V416)=FALSE),1,0),0)</f>
        <v>0</v>
      </c>
      <c r="J415">
        <f>IF(AND(I415=1,ISBLANK('Køretøjer og Mandskab'!AC716)),1,0)</f>
        <v>0</v>
      </c>
      <c r="K415">
        <f>IFERROR(IF(AND(SEARCH(Betingelser!$J$3,'Køretøjer og Mandskab'!$T416)=1,ISBLANK('Køretøjer og Mandskab'!$V416)=FALSE),1,0),0)</f>
        <v>0</v>
      </c>
      <c r="L415">
        <f>IF(AND(K415=1,ISBLANK('Køretøjer og Mandskab'!$AC416)),1,0)</f>
        <v>0</v>
      </c>
    </row>
    <row r="416" spans="3:12" x14ac:dyDescent="0.25">
      <c r="C416" t="str">
        <f>IFERROR(IF(INDEX(Køretøjsliste,MATCH(0,INDEX(COUNTIF($C$2:C415,Køretøjsliste),),0))=0,"",INDEX(Køretøjsliste,MATCH(0,INDEX(COUNTIF($C$2:C415,Køretøjsliste),),0))),"")</f>
        <v/>
      </c>
      <c r="E416">
        <f>IF(AND(LEN('Køretøjer og Mandskab'!T717)=Betingelser!$D$3,ISNUMBER('Køretøjer og Mandskab'!T717),ISBLANK('Køretøjer og Mandskab'!V717)=FALSE),1,0)</f>
        <v>0</v>
      </c>
      <c r="F416">
        <f>IF(AND(E416=1,ISBLANK('Køretøjer og Mandskab'!AC717)),1,0)</f>
        <v>0</v>
      </c>
      <c r="G416">
        <f>IF(AND(LEN('Køretøjer og Mandskab'!T717)&gt;1,LEN('Køretøjer og Mandskab'!T717)&lt;6,ISTEXT('Køretøjer og Mandskab'!T717),ISBLANK('Køretøjer og Mandskab'!V717)=FALSE),1,0)</f>
        <v>0</v>
      </c>
      <c r="H416">
        <f>IF(AND(G416=1,ISBLANK('Køretøjer og Mandskab'!AC717)),1,0)</f>
        <v>0</v>
      </c>
      <c r="I416">
        <f>IFERROR(IF(AND(SEARCH(Betingelser!$F$3,'Køretøjer og Mandskab'!T417)=1,ISBLANK('Køretøjer og Mandskab'!V417)=FALSE),1,0),0)</f>
        <v>0</v>
      </c>
      <c r="J416">
        <f>IF(AND(I416=1,ISBLANK('Køretøjer og Mandskab'!AC717)),1,0)</f>
        <v>0</v>
      </c>
      <c r="K416">
        <f>IFERROR(IF(AND(SEARCH(Betingelser!$J$3,'Køretøjer og Mandskab'!$T417)=1,ISBLANK('Køretøjer og Mandskab'!$V417)=FALSE),1,0),0)</f>
        <v>0</v>
      </c>
      <c r="L416">
        <f>IF(AND(K416=1,ISBLANK('Køretøjer og Mandskab'!$AC417)),1,0)</f>
        <v>0</v>
      </c>
    </row>
    <row r="417" spans="3:12" x14ac:dyDescent="0.25">
      <c r="C417" t="str">
        <f>IFERROR(IF(INDEX(Køretøjsliste,MATCH(0,INDEX(COUNTIF($C$2:C416,Køretøjsliste),),0))=0,"",INDEX(Køretøjsliste,MATCH(0,INDEX(COUNTIF($C$2:C416,Køretøjsliste),),0))),"")</f>
        <v/>
      </c>
      <c r="E417">
        <f>IF(AND(LEN('Køretøjer og Mandskab'!T718)=Betingelser!$D$3,ISNUMBER('Køretøjer og Mandskab'!T718),ISBLANK('Køretøjer og Mandskab'!V718)=FALSE),1,0)</f>
        <v>0</v>
      </c>
      <c r="F417">
        <f>IF(AND(E417=1,ISBLANK('Køretøjer og Mandskab'!AC718)),1,0)</f>
        <v>0</v>
      </c>
      <c r="G417">
        <f>IF(AND(LEN('Køretøjer og Mandskab'!T718)&gt;1,LEN('Køretøjer og Mandskab'!T718)&lt;6,ISTEXT('Køretøjer og Mandskab'!T718),ISBLANK('Køretøjer og Mandskab'!V718)=FALSE),1,0)</f>
        <v>0</v>
      </c>
      <c r="H417">
        <f>IF(AND(G417=1,ISBLANK('Køretøjer og Mandskab'!AC718)),1,0)</f>
        <v>0</v>
      </c>
      <c r="I417">
        <f>IFERROR(IF(AND(SEARCH(Betingelser!$F$3,'Køretøjer og Mandskab'!T418)=1,ISBLANK('Køretøjer og Mandskab'!V418)=FALSE),1,0),0)</f>
        <v>0</v>
      </c>
      <c r="J417">
        <f>IF(AND(I417=1,ISBLANK('Køretøjer og Mandskab'!AC718)),1,0)</f>
        <v>0</v>
      </c>
      <c r="K417">
        <f>IFERROR(IF(AND(SEARCH(Betingelser!$J$3,'Køretøjer og Mandskab'!$T418)=1,ISBLANK('Køretøjer og Mandskab'!$V418)=FALSE),1,0),0)</f>
        <v>0</v>
      </c>
      <c r="L417">
        <f>IF(AND(K417=1,ISBLANK('Køretøjer og Mandskab'!$AC418)),1,0)</f>
        <v>0</v>
      </c>
    </row>
    <row r="418" spans="3:12" x14ac:dyDescent="0.25">
      <c r="C418" t="str">
        <f>IFERROR(IF(INDEX(Køretøjsliste,MATCH(0,INDEX(COUNTIF($C$2:C417,Køretøjsliste),),0))=0,"",INDEX(Køretøjsliste,MATCH(0,INDEX(COUNTIF($C$2:C417,Køretøjsliste),),0))),"")</f>
        <v/>
      </c>
      <c r="E418">
        <f>IF(AND(LEN('Køretøjer og Mandskab'!T719)=Betingelser!$D$3,ISNUMBER('Køretøjer og Mandskab'!T719),ISBLANK('Køretøjer og Mandskab'!V719)=FALSE),1,0)</f>
        <v>0</v>
      </c>
      <c r="F418">
        <f>IF(AND(E418=1,ISBLANK('Køretøjer og Mandskab'!AC719)),1,0)</f>
        <v>0</v>
      </c>
      <c r="G418">
        <f>IF(AND(LEN('Køretøjer og Mandskab'!T719)&gt;1,LEN('Køretøjer og Mandskab'!T719)&lt;6,ISTEXT('Køretøjer og Mandskab'!T719),ISBLANK('Køretøjer og Mandskab'!V719)=FALSE),1,0)</f>
        <v>0</v>
      </c>
      <c r="H418">
        <f>IF(AND(G418=1,ISBLANK('Køretøjer og Mandskab'!AC719)),1,0)</f>
        <v>0</v>
      </c>
      <c r="I418">
        <f>IFERROR(IF(AND(SEARCH(Betingelser!$F$3,'Køretøjer og Mandskab'!T419)=1,ISBLANK('Køretøjer og Mandskab'!V419)=FALSE),1,0),0)</f>
        <v>0</v>
      </c>
      <c r="J418">
        <f>IF(AND(I418=1,ISBLANK('Køretøjer og Mandskab'!AC719)),1,0)</f>
        <v>0</v>
      </c>
      <c r="K418">
        <f>IFERROR(IF(AND(SEARCH(Betingelser!$J$3,'Køretøjer og Mandskab'!$T419)=1,ISBLANK('Køretøjer og Mandskab'!$V419)=FALSE),1,0),0)</f>
        <v>0</v>
      </c>
      <c r="L418">
        <f>IF(AND(K418=1,ISBLANK('Køretøjer og Mandskab'!$AC419)),1,0)</f>
        <v>0</v>
      </c>
    </row>
    <row r="419" spans="3:12" x14ac:dyDescent="0.25">
      <c r="C419" t="str">
        <f>IFERROR(IF(INDEX(Køretøjsliste,MATCH(0,INDEX(COUNTIF($C$2:C418,Køretøjsliste),),0))=0,"",INDEX(Køretøjsliste,MATCH(0,INDEX(COUNTIF($C$2:C418,Køretøjsliste),),0))),"")</f>
        <v/>
      </c>
      <c r="E419">
        <f>IF(AND(LEN('Køretøjer og Mandskab'!T720)=Betingelser!$D$3,ISNUMBER('Køretøjer og Mandskab'!T720),ISBLANK('Køretøjer og Mandskab'!V720)=FALSE),1,0)</f>
        <v>0</v>
      </c>
      <c r="F419">
        <f>IF(AND(E419=1,ISBLANK('Køretøjer og Mandskab'!AC720)),1,0)</f>
        <v>0</v>
      </c>
      <c r="G419">
        <f>IF(AND(LEN('Køretøjer og Mandskab'!T720)&gt;1,LEN('Køretøjer og Mandskab'!T720)&lt;6,ISTEXT('Køretøjer og Mandskab'!T720),ISBLANK('Køretøjer og Mandskab'!V720)=FALSE),1,0)</f>
        <v>0</v>
      </c>
      <c r="H419">
        <f>IF(AND(G419=1,ISBLANK('Køretøjer og Mandskab'!AC720)),1,0)</f>
        <v>0</v>
      </c>
      <c r="I419">
        <f>IFERROR(IF(AND(SEARCH(Betingelser!$F$3,'Køretøjer og Mandskab'!T420)=1,ISBLANK('Køretøjer og Mandskab'!V420)=FALSE),1,0),0)</f>
        <v>0</v>
      </c>
      <c r="J419">
        <f>IF(AND(I419=1,ISBLANK('Køretøjer og Mandskab'!AC720)),1,0)</f>
        <v>0</v>
      </c>
      <c r="K419">
        <f>IFERROR(IF(AND(SEARCH(Betingelser!$J$3,'Køretøjer og Mandskab'!$T420)=1,ISBLANK('Køretøjer og Mandskab'!$V420)=FALSE),1,0),0)</f>
        <v>0</v>
      </c>
      <c r="L419">
        <f>IF(AND(K419=1,ISBLANK('Køretøjer og Mandskab'!$AC420)),1,0)</f>
        <v>0</v>
      </c>
    </row>
    <row r="420" spans="3:12" x14ac:dyDescent="0.25">
      <c r="C420" t="str">
        <f>IFERROR(IF(INDEX(Køretøjsliste,MATCH(0,INDEX(COUNTIF($C$2:C419,Køretøjsliste),),0))=0,"",INDEX(Køretøjsliste,MATCH(0,INDEX(COUNTIF($C$2:C419,Køretøjsliste),),0))),"")</f>
        <v/>
      </c>
      <c r="E420">
        <f>IF(AND(LEN('Køretøjer og Mandskab'!T721)=Betingelser!$D$3,ISNUMBER('Køretøjer og Mandskab'!T721),ISBLANK('Køretøjer og Mandskab'!V721)=FALSE),1,0)</f>
        <v>0</v>
      </c>
      <c r="F420">
        <f>IF(AND(E420=1,ISBLANK('Køretøjer og Mandskab'!AC721)),1,0)</f>
        <v>0</v>
      </c>
      <c r="G420">
        <f>IF(AND(LEN('Køretøjer og Mandskab'!T721)&gt;1,LEN('Køretøjer og Mandskab'!T721)&lt;6,ISTEXT('Køretøjer og Mandskab'!T721),ISBLANK('Køretøjer og Mandskab'!V721)=FALSE),1,0)</f>
        <v>0</v>
      </c>
      <c r="H420">
        <f>IF(AND(G420=1,ISBLANK('Køretøjer og Mandskab'!AC721)),1,0)</f>
        <v>0</v>
      </c>
      <c r="I420">
        <f>IFERROR(IF(AND(SEARCH(Betingelser!$F$3,'Køretøjer og Mandskab'!T421)=1,ISBLANK('Køretøjer og Mandskab'!V421)=FALSE),1,0),0)</f>
        <v>0</v>
      </c>
      <c r="J420">
        <f>IF(AND(I420=1,ISBLANK('Køretøjer og Mandskab'!AC721)),1,0)</f>
        <v>0</v>
      </c>
      <c r="K420">
        <f>IFERROR(IF(AND(SEARCH(Betingelser!$J$3,'Køretøjer og Mandskab'!$T421)=1,ISBLANK('Køretøjer og Mandskab'!$V421)=FALSE),1,0),0)</f>
        <v>0</v>
      </c>
      <c r="L420">
        <f>IF(AND(K420=1,ISBLANK('Køretøjer og Mandskab'!$AC421)),1,0)</f>
        <v>0</v>
      </c>
    </row>
    <row r="421" spans="3:12" x14ac:dyDescent="0.25">
      <c r="C421" t="str">
        <f>IFERROR(IF(INDEX(Køretøjsliste,MATCH(0,INDEX(COUNTIF($C$2:C420,Køretøjsliste),),0))=0,"",INDEX(Køretøjsliste,MATCH(0,INDEX(COUNTIF($C$2:C420,Køretøjsliste),),0))),"")</f>
        <v/>
      </c>
      <c r="E421">
        <f>IF(AND(LEN('Køretøjer og Mandskab'!T722)=Betingelser!$D$3,ISNUMBER('Køretøjer og Mandskab'!T722),ISBLANK('Køretøjer og Mandskab'!V722)=FALSE),1,0)</f>
        <v>0</v>
      </c>
      <c r="F421">
        <f>IF(AND(E421=1,ISBLANK('Køretøjer og Mandskab'!AC722)),1,0)</f>
        <v>0</v>
      </c>
      <c r="G421">
        <f>IF(AND(LEN('Køretøjer og Mandskab'!T722)&gt;1,LEN('Køretøjer og Mandskab'!T722)&lt;6,ISTEXT('Køretøjer og Mandskab'!T722),ISBLANK('Køretøjer og Mandskab'!V722)=FALSE),1,0)</f>
        <v>0</v>
      </c>
      <c r="H421">
        <f>IF(AND(G421=1,ISBLANK('Køretøjer og Mandskab'!AC722)),1,0)</f>
        <v>0</v>
      </c>
      <c r="I421">
        <f>IFERROR(IF(AND(SEARCH(Betingelser!$F$3,'Køretøjer og Mandskab'!T422)=1,ISBLANK('Køretøjer og Mandskab'!V422)=FALSE),1,0),0)</f>
        <v>0</v>
      </c>
      <c r="J421">
        <f>IF(AND(I421=1,ISBLANK('Køretøjer og Mandskab'!AC722)),1,0)</f>
        <v>0</v>
      </c>
      <c r="K421">
        <f>IFERROR(IF(AND(SEARCH(Betingelser!$J$3,'Køretøjer og Mandskab'!$T422)=1,ISBLANK('Køretøjer og Mandskab'!$V422)=FALSE),1,0),0)</f>
        <v>0</v>
      </c>
      <c r="L421">
        <f>IF(AND(K421=1,ISBLANK('Køretøjer og Mandskab'!$AC422)),1,0)</f>
        <v>0</v>
      </c>
    </row>
    <row r="422" spans="3:12" x14ac:dyDescent="0.25">
      <c r="C422" t="str">
        <f>IFERROR(IF(INDEX(Køretøjsliste,MATCH(0,INDEX(COUNTIF($C$2:C421,Køretøjsliste),),0))=0,"",INDEX(Køretøjsliste,MATCH(0,INDEX(COUNTIF($C$2:C421,Køretøjsliste),),0))),"")</f>
        <v/>
      </c>
      <c r="E422">
        <f>IF(AND(LEN('Køretøjer og Mandskab'!T723)=Betingelser!$D$3,ISNUMBER('Køretøjer og Mandskab'!T723),ISBLANK('Køretøjer og Mandskab'!V723)=FALSE),1,0)</f>
        <v>0</v>
      </c>
      <c r="F422">
        <f>IF(AND(E422=1,ISBLANK('Køretøjer og Mandskab'!AC723)),1,0)</f>
        <v>0</v>
      </c>
      <c r="G422">
        <f>IF(AND(LEN('Køretøjer og Mandskab'!T723)&gt;1,LEN('Køretøjer og Mandskab'!T723)&lt;6,ISTEXT('Køretøjer og Mandskab'!T723),ISBLANK('Køretøjer og Mandskab'!V723)=FALSE),1,0)</f>
        <v>0</v>
      </c>
      <c r="H422">
        <f>IF(AND(G422=1,ISBLANK('Køretøjer og Mandskab'!AC723)),1,0)</f>
        <v>0</v>
      </c>
      <c r="I422">
        <f>IFERROR(IF(AND(SEARCH(Betingelser!$F$3,'Køretøjer og Mandskab'!T423)=1,ISBLANK('Køretøjer og Mandskab'!V423)=FALSE),1,0),0)</f>
        <v>0</v>
      </c>
      <c r="J422">
        <f>IF(AND(I422=1,ISBLANK('Køretøjer og Mandskab'!AC723)),1,0)</f>
        <v>0</v>
      </c>
      <c r="K422">
        <f>IFERROR(IF(AND(SEARCH(Betingelser!$J$3,'Køretøjer og Mandskab'!$T423)=1,ISBLANK('Køretøjer og Mandskab'!$V423)=FALSE),1,0),0)</f>
        <v>0</v>
      </c>
      <c r="L422">
        <f>IF(AND(K422=1,ISBLANK('Køretøjer og Mandskab'!$AC423)),1,0)</f>
        <v>0</v>
      </c>
    </row>
    <row r="423" spans="3:12" x14ac:dyDescent="0.25">
      <c r="C423" t="str">
        <f>IFERROR(IF(INDEX(Køretøjsliste,MATCH(0,INDEX(COUNTIF($C$2:C422,Køretøjsliste),),0))=0,"",INDEX(Køretøjsliste,MATCH(0,INDEX(COUNTIF($C$2:C422,Køretøjsliste),),0))),"")</f>
        <v/>
      </c>
      <c r="E423">
        <f>IF(AND(LEN('Køretøjer og Mandskab'!T724)=Betingelser!$D$3,ISNUMBER('Køretøjer og Mandskab'!T724),ISBLANK('Køretøjer og Mandskab'!V724)=FALSE),1,0)</f>
        <v>0</v>
      </c>
      <c r="F423">
        <f>IF(AND(E423=1,ISBLANK('Køretøjer og Mandskab'!AC724)),1,0)</f>
        <v>0</v>
      </c>
      <c r="G423">
        <f>IF(AND(LEN('Køretøjer og Mandskab'!T724)&gt;1,LEN('Køretøjer og Mandskab'!T724)&lt;6,ISTEXT('Køretøjer og Mandskab'!T724),ISBLANK('Køretøjer og Mandskab'!V724)=FALSE),1,0)</f>
        <v>0</v>
      </c>
      <c r="H423">
        <f>IF(AND(G423=1,ISBLANK('Køretøjer og Mandskab'!AC724)),1,0)</f>
        <v>0</v>
      </c>
      <c r="I423">
        <f>IFERROR(IF(AND(SEARCH(Betingelser!$F$3,'Køretøjer og Mandskab'!T424)=1,ISBLANK('Køretøjer og Mandskab'!V424)=FALSE),1,0),0)</f>
        <v>0</v>
      </c>
      <c r="J423">
        <f>IF(AND(I423=1,ISBLANK('Køretøjer og Mandskab'!AC724)),1,0)</f>
        <v>0</v>
      </c>
      <c r="K423">
        <f>IFERROR(IF(AND(SEARCH(Betingelser!$J$3,'Køretøjer og Mandskab'!$T424)=1,ISBLANK('Køretøjer og Mandskab'!$V424)=FALSE),1,0),0)</f>
        <v>0</v>
      </c>
      <c r="L423">
        <f>IF(AND(K423=1,ISBLANK('Køretøjer og Mandskab'!$AC424)),1,0)</f>
        <v>0</v>
      </c>
    </row>
    <row r="424" spans="3:12" x14ac:dyDescent="0.25">
      <c r="C424" t="str">
        <f>IFERROR(IF(INDEX(Køretøjsliste,MATCH(0,INDEX(COUNTIF($C$2:C423,Køretøjsliste),),0))=0,"",INDEX(Køretøjsliste,MATCH(0,INDEX(COUNTIF($C$2:C423,Køretøjsliste),),0))),"")</f>
        <v/>
      </c>
      <c r="E424">
        <f>IF(AND(LEN('Køretøjer og Mandskab'!T725)=Betingelser!$D$3,ISNUMBER('Køretøjer og Mandskab'!T725),ISBLANK('Køretøjer og Mandskab'!V725)=FALSE),1,0)</f>
        <v>0</v>
      </c>
      <c r="F424">
        <f>IF(AND(E424=1,ISBLANK('Køretøjer og Mandskab'!AC725)),1,0)</f>
        <v>0</v>
      </c>
      <c r="G424">
        <f>IF(AND(LEN('Køretøjer og Mandskab'!T725)&gt;1,LEN('Køretøjer og Mandskab'!T725)&lt;6,ISTEXT('Køretøjer og Mandskab'!T725),ISBLANK('Køretøjer og Mandskab'!V725)=FALSE),1,0)</f>
        <v>0</v>
      </c>
      <c r="H424">
        <f>IF(AND(G424=1,ISBLANK('Køretøjer og Mandskab'!AC725)),1,0)</f>
        <v>0</v>
      </c>
      <c r="I424">
        <f>IFERROR(IF(AND(SEARCH(Betingelser!$F$3,'Køretøjer og Mandskab'!T425)=1,ISBLANK('Køretøjer og Mandskab'!V425)=FALSE),1,0),0)</f>
        <v>0</v>
      </c>
      <c r="J424">
        <f>IF(AND(I424=1,ISBLANK('Køretøjer og Mandskab'!AC725)),1,0)</f>
        <v>0</v>
      </c>
      <c r="K424">
        <f>IFERROR(IF(AND(SEARCH(Betingelser!$J$3,'Køretøjer og Mandskab'!$T425)=1,ISBLANK('Køretøjer og Mandskab'!$V425)=FALSE),1,0),0)</f>
        <v>0</v>
      </c>
      <c r="L424">
        <f>IF(AND(K424=1,ISBLANK('Køretøjer og Mandskab'!$AC425)),1,0)</f>
        <v>0</v>
      </c>
    </row>
    <row r="425" spans="3:12" x14ac:dyDescent="0.25">
      <c r="C425" t="str">
        <f>IFERROR(IF(INDEX(Køretøjsliste,MATCH(0,INDEX(COUNTIF($C$2:C424,Køretøjsliste),),0))=0,"",INDEX(Køretøjsliste,MATCH(0,INDEX(COUNTIF($C$2:C424,Køretøjsliste),),0))),"")</f>
        <v/>
      </c>
      <c r="E425">
        <f>IF(AND(LEN('Køretøjer og Mandskab'!T726)=Betingelser!$D$3,ISNUMBER('Køretøjer og Mandskab'!T726),ISBLANK('Køretøjer og Mandskab'!V726)=FALSE),1,0)</f>
        <v>0</v>
      </c>
      <c r="F425">
        <f>IF(AND(E425=1,ISBLANK('Køretøjer og Mandskab'!AC726)),1,0)</f>
        <v>0</v>
      </c>
      <c r="G425">
        <f>IF(AND(LEN('Køretøjer og Mandskab'!T726)&gt;1,LEN('Køretøjer og Mandskab'!T726)&lt;6,ISTEXT('Køretøjer og Mandskab'!T726),ISBLANK('Køretøjer og Mandskab'!V726)=FALSE),1,0)</f>
        <v>0</v>
      </c>
      <c r="H425">
        <f>IF(AND(G425=1,ISBLANK('Køretøjer og Mandskab'!AC726)),1,0)</f>
        <v>0</v>
      </c>
      <c r="I425">
        <f>IFERROR(IF(AND(SEARCH(Betingelser!$F$3,'Køretøjer og Mandskab'!T426)=1,ISBLANK('Køretøjer og Mandskab'!V426)=FALSE),1,0),0)</f>
        <v>0</v>
      </c>
      <c r="J425">
        <f>IF(AND(I425=1,ISBLANK('Køretøjer og Mandskab'!AC726)),1,0)</f>
        <v>0</v>
      </c>
      <c r="K425">
        <f>IFERROR(IF(AND(SEARCH(Betingelser!$J$3,'Køretøjer og Mandskab'!$T426)=1,ISBLANK('Køretøjer og Mandskab'!$V426)=FALSE),1,0),0)</f>
        <v>0</v>
      </c>
      <c r="L425">
        <f>IF(AND(K425=1,ISBLANK('Køretøjer og Mandskab'!$AC426)),1,0)</f>
        <v>0</v>
      </c>
    </row>
    <row r="426" spans="3:12" x14ac:dyDescent="0.25">
      <c r="C426" t="str">
        <f>IFERROR(IF(INDEX(Køretøjsliste,MATCH(0,INDEX(COUNTIF($C$2:C425,Køretøjsliste),),0))=0,"",INDEX(Køretøjsliste,MATCH(0,INDEX(COUNTIF($C$2:C425,Køretøjsliste),),0))),"")</f>
        <v/>
      </c>
      <c r="E426">
        <f>IF(AND(LEN('Køretøjer og Mandskab'!T727)=Betingelser!$D$3,ISNUMBER('Køretøjer og Mandskab'!T727),ISBLANK('Køretøjer og Mandskab'!V727)=FALSE),1,0)</f>
        <v>0</v>
      </c>
      <c r="F426">
        <f>IF(AND(E426=1,ISBLANK('Køretøjer og Mandskab'!AC727)),1,0)</f>
        <v>0</v>
      </c>
      <c r="G426">
        <f>IF(AND(LEN('Køretøjer og Mandskab'!T727)&gt;1,LEN('Køretøjer og Mandskab'!T727)&lt;6,ISTEXT('Køretøjer og Mandskab'!T727),ISBLANK('Køretøjer og Mandskab'!V727)=FALSE),1,0)</f>
        <v>0</v>
      </c>
      <c r="H426">
        <f>IF(AND(G426=1,ISBLANK('Køretøjer og Mandskab'!AC727)),1,0)</f>
        <v>0</v>
      </c>
      <c r="I426">
        <f>IFERROR(IF(AND(SEARCH(Betingelser!$F$3,'Køretøjer og Mandskab'!T427)=1,ISBLANK('Køretøjer og Mandskab'!V427)=FALSE),1,0),0)</f>
        <v>0</v>
      </c>
      <c r="J426">
        <f>IF(AND(I426=1,ISBLANK('Køretøjer og Mandskab'!AC727)),1,0)</f>
        <v>0</v>
      </c>
      <c r="K426">
        <f>IFERROR(IF(AND(SEARCH(Betingelser!$J$3,'Køretøjer og Mandskab'!$T427)=1,ISBLANK('Køretøjer og Mandskab'!$V427)=FALSE),1,0),0)</f>
        <v>0</v>
      </c>
      <c r="L426">
        <f>IF(AND(K426=1,ISBLANK('Køretøjer og Mandskab'!$AC427)),1,0)</f>
        <v>0</v>
      </c>
    </row>
    <row r="427" spans="3:12" x14ac:dyDescent="0.25">
      <c r="C427" t="str">
        <f>IFERROR(IF(INDEX(Køretøjsliste,MATCH(0,INDEX(COUNTIF($C$2:C426,Køretøjsliste),),0))=0,"",INDEX(Køretøjsliste,MATCH(0,INDEX(COUNTIF($C$2:C426,Køretøjsliste),),0))),"")</f>
        <v/>
      </c>
      <c r="E427">
        <f>IF(AND(LEN('Køretøjer og Mandskab'!T728)=Betingelser!$D$3,ISNUMBER('Køretøjer og Mandskab'!T728),ISBLANK('Køretøjer og Mandskab'!V728)=FALSE),1,0)</f>
        <v>0</v>
      </c>
      <c r="F427">
        <f>IF(AND(E427=1,ISBLANK('Køretøjer og Mandskab'!AC728)),1,0)</f>
        <v>0</v>
      </c>
      <c r="G427">
        <f>IF(AND(LEN('Køretøjer og Mandskab'!T728)&gt;1,LEN('Køretøjer og Mandskab'!T728)&lt;6,ISTEXT('Køretøjer og Mandskab'!T728),ISBLANK('Køretøjer og Mandskab'!V728)=FALSE),1,0)</f>
        <v>0</v>
      </c>
      <c r="H427">
        <f>IF(AND(G427=1,ISBLANK('Køretøjer og Mandskab'!AC728)),1,0)</f>
        <v>0</v>
      </c>
      <c r="I427">
        <f>IFERROR(IF(AND(SEARCH(Betingelser!$F$3,'Køretøjer og Mandskab'!T428)=1,ISBLANK('Køretøjer og Mandskab'!V428)=FALSE),1,0),0)</f>
        <v>0</v>
      </c>
      <c r="J427">
        <f>IF(AND(I427=1,ISBLANK('Køretøjer og Mandskab'!AC728)),1,0)</f>
        <v>0</v>
      </c>
      <c r="K427">
        <f>IFERROR(IF(AND(SEARCH(Betingelser!$J$3,'Køretøjer og Mandskab'!$T428)=1,ISBLANK('Køretøjer og Mandskab'!$V428)=FALSE),1,0),0)</f>
        <v>0</v>
      </c>
      <c r="L427">
        <f>IF(AND(K427=1,ISBLANK('Køretøjer og Mandskab'!$AC428)),1,0)</f>
        <v>0</v>
      </c>
    </row>
    <row r="428" spans="3:12" x14ac:dyDescent="0.25">
      <c r="C428" t="str">
        <f>IFERROR(IF(INDEX(Køretøjsliste,MATCH(0,INDEX(COUNTIF($C$2:C427,Køretøjsliste),),0))=0,"",INDEX(Køretøjsliste,MATCH(0,INDEX(COUNTIF($C$2:C427,Køretøjsliste),),0))),"")</f>
        <v/>
      </c>
      <c r="E428">
        <f>IF(AND(LEN('Køretøjer og Mandskab'!T729)=Betingelser!$D$3,ISNUMBER('Køretøjer og Mandskab'!T729),ISBLANK('Køretøjer og Mandskab'!V729)=FALSE),1,0)</f>
        <v>0</v>
      </c>
      <c r="F428">
        <f>IF(AND(E428=1,ISBLANK('Køretøjer og Mandskab'!AC729)),1,0)</f>
        <v>0</v>
      </c>
      <c r="G428">
        <f>IF(AND(LEN('Køretøjer og Mandskab'!T729)&gt;1,LEN('Køretøjer og Mandskab'!T729)&lt;6,ISTEXT('Køretøjer og Mandskab'!T729),ISBLANK('Køretøjer og Mandskab'!V729)=FALSE),1,0)</f>
        <v>0</v>
      </c>
      <c r="H428">
        <f>IF(AND(G428=1,ISBLANK('Køretøjer og Mandskab'!AC729)),1,0)</f>
        <v>0</v>
      </c>
      <c r="I428">
        <f>IFERROR(IF(AND(SEARCH(Betingelser!$F$3,'Køretøjer og Mandskab'!T429)=1,ISBLANK('Køretøjer og Mandskab'!V429)=FALSE),1,0),0)</f>
        <v>0</v>
      </c>
      <c r="J428">
        <f>IF(AND(I428=1,ISBLANK('Køretøjer og Mandskab'!AC729)),1,0)</f>
        <v>0</v>
      </c>
      <c r="K428">
        <f>IFERROR(IF(AND(SEARCH(Betingelser!$J$3,'Køretøjer og Mandskab'!$T429)=1,ISBLANK('Køretøjer og Mandskab'!$V429)=FALSE),1,0),0)</f>
        <v>0</v>
      </c>
      <c r="L428">
        <f>IF(AND(K428=1,ISBLANK('Køretøjer og Mandskab'!$AC429)),1,0)</f>
        <v>0</v>
      </c>
    </row>
    <row r="429" spans="3:12" x14ac:dyDescent="0.25">
      <c r="C429" t="str">
        <f>IFERROR(IF(INDEX(Køretøjsliste,MATCH(0,INDEX(COUNTIF($C$2:C428,Køretøjsliste),),0))=0,"",INDEX(Køretøjsliste,MATCH(0,INDEX(COUNTIF($C$2:C428,Køretøjsliste),),0))),"")</f>
        <v/>
      </c>
      <c r="E429">
        <f>IF(AND(LEN('Køretøjer og Mandskab'!T730)=Betingelser!$D$3,ISNUMBER('Køretøjer og Mandskab'!T730),ISBLANK('Køretøjer og Mandskab'!V730)=FALSE),1,0)</f>
        <v>0</v>
      </c>
      <c r="F429">
        <f>IF(AND(E429=1,ISBLANK('Køretøjer og Mandskab'!AC730)),1,0)</f>
        <v>0</v>
      </c>
      <c r="G429">
        <f>IF(AND(LEN('Køretøjer og Mandskab'!T730)&gt;1,LEN('Køretøjer og Mandskab'!T730)&lt;6,ISTEXT('Køretøjer og Mandskab'!T730),ISBLANK('Køretøjer og Mandskab'!V730)=FALSE),1,0)</f>
        <v>0</v>
      </c>
      <c r="H429">
        <f>IF(AND(G429=1,ISBLANK('Køretøjer og Mandskab'!AC730)),1,0)</f>
        <v>0</v>
      </c>
      <c r="I429">
        <f>IFERROR(IF(AND(SEARCH(Betingelser!$F$3,'Køretøjer og Mandskab'!T430)=1,ISBLANK('Køretøjer og Mandskab'!V430)=FALSE),1,0),0)</f>
        <v>0</v>
      </c>
      <c r="J429">
        <f>IF(AND(I429=1,ISBLANK('Køretøjer og Mandskab'!AC730)),1,0)</f>
        <v>0</v>
      </c>
      <c r="K429">
        <f>IFERROR(IF(AND(SEARCH(Betingelser!$J$3,'Køretøjer og Mandskab'!$T430)=1,ISBLANK('Køretøjer og Mandskab'!$V430)=FALSE),1,0),0)</f>
        <v>0</v>
      </c>
      <c r="L429">
        <f>IF(AND(K429=1,ISBLANK('Køretøjer og Mandskab'!$AC430)),1,0)</f>
        <v>0</v>
      </c>
    </row>
    <row r="430" spans="3:12" x14ac:dyDescent="0.25">
      <c r="C430" t="str">
        <f>IFERROR(IF(INDEX(Køretøjsliste,MATCH(0,INDEX(COUNTIF($C$2:C429,Køretøjsliste),),0))=0,"",INDEX(Køretøjsliste,MATCH(0,INDEX(COUNTIF($C$2:C429,Køretøjsliste),),0))),"")</f>
        <v/>
      </c>
      <c r="E430">
        <f>IF(AND(LEN('Køretøjer og Mandskab'!T731)=Betingelser!$D$3,ISNUMBER('Køretøjer og Mandskab'!T731),ISBLANK('Køretøjer og Mandskab'!V731)=FALSE),1,0)</f>
        <v>0</v>
      </c>
      <c r="F430">
        <f>IF(AND(E430=1,ISBLANK('Køretøjer og Mandskab'!AC731)),1,0)</f>
        <v>0</v>
      </c>
      <c r="G430">
        <f>IF(AND(LEN('Køretøjer og Mandskab'!T731)&gt;1,LEN('Køretøjer og Mandskab'!T731)&lt;6,ISTEXT('Køretøjer og Mandskab'!T731),ISBLANK('Køretøjer og Mandskab'!V731)=FALSE),1,0)</f>
        <v>0</v>
      </c>
      <c r="H430">
        <f>IF(AND(G430=1,ISBLANK('Køretøjer og Mandskab'!AC731)),1,0)</f>
        <v>0</v>
      </c>
      <c r="I430">
        <f>IFERROR(IF(AND(SEARCH(Betingelser!$F$3,'Køretøjer og Mandskab'!T431)=1,ISBLANK('Køretøjer og Mandskab'!V431)=FALSE),1,0),0)</f>
        <v>0</v>
      </c>
      <c r="J430">
        <f>IF(AND(I430=1,ISBLANK('Køretøjer og Mandskab'!AC731)),1,0)</f>
        <v>0</v>
      </c>
      <c r="K430">
        <f>IFERROR(IF(AND(SEARCH(Betingelser!$J$3,'Køretøjer og Mandskab'!$T431)=1,ISBLANK('Køretøjer og Mandskab'!$V431)=FALSE),1,0),0)</f>
        <v>0</v>
      </c>
      <c r="L430">
        <f>IF(AND(K430=1,ISBLANK('Køretøjer og Mandskab'!$AC431)),1,0)</f>
        <v>0</v>
      </c>
    </row>
    <row r="431" spans="3:12" x14ac:dyDescent="0.25">
      <c r="C431" t="str">
        <f>IFERROR(IF(INDEX(Køretøjsliste,MATCH(0,INDEX(COUNTIF($C$2:C430,Køretøjsliste),),0))=0,"",INDEX(Køretøjsliste,MATCH(0,INDEX(COUNTIF($C$2:C430,Køretøjsliste),),0))),"")</f>
        <v/>
      </c>
      <c r="E431">
        <f>IF(AND(LEN('Køretøjer og Mandskab'!T732)=Betingelser!$D$3,ISNUMBER('Køretøjer og Mandskab'!T732),ISBLANK('Køretøjer og Mandskab'!V732)=FALSE),1,0)</f>
        <v>0</v>
      </c>
      <c r="F431">
        <f>IF(AND(E431=1,ISBLANK('Køretøjer og Mandskab'!AC732)),1,0)</f>
        <v>0</v>
      </c>
      <c r="G431">
        <f>IF(AND(LEN('Køretøjer og Mandskab'!T732)&gt;1,LEN('Køretøjer og Mandskab'!T732)&lt;6,ISTEXT('Køretøjer og Mandskab'!T732),ISBLANK('Køretøjer og Mandskab'!V732)=FALSE),1,0)</f>
        <v>0</v>
      </c>
      <c r="H431">
        <f>IF(AND(G431=1,ISBLANK('Køretøjer og Mandskab'!AC732)),1,0)</f>
        <v>0</v>
      </c>
      <c r="I431">
        <f>IFERROR(IF(AND(SEARCH(Betingelser!$F$3,'Køretøjer og Mandskab'!T432)=1,ISBLANK('Køretøjer og Mandskab'!V432)=FALSE),1,0),0)</f>
        <v>0</v>
      </c>
      <c r="J431">
        <f>IF(AND(I431=1,ISBLANK('Køretøjer og Mandskab'!AC732)),1,0)</f>
        <v>0</v>
      </c>
      <c r="K431">
        <f>IFERROR(IF(AND(SEARCH(Betingelser!$J$3,'Køretøjer og Mandskab'!$T432)=1,ISBLANK('Køretøjer og Mandskab'!$V432)=FALSE),1,0),0)</f>
        <v>0</v>
      </c>
      <c r="L431">
        <f>IF(AND(K431=1,ISBLANK('Køretøjer og Mandskab'!$AC432)),1,0)</f>
        <v>0</v>
      </c>
    </row>
    <row r="432" spans="3:12" x14ac:dyDescent="0.25">
      <c r="C432" t="str">
        <f>IFERROR(IF(INDEX(Køretøjsliste,MATCH(0,INDEX(COUNTIF($C$2:C431,Køretøjsliste),),0))=0,"",INDEX(Køretøjsliste,MATCH(0,INDEX(COUNTIF($C$2:C431,Køretøjsliste),),0))),"")</f>
        <v/>
      </c>
      <c r="E432">
        <f>IF(AND(LEN('Køretøjer og Mandskab'!T733)=Betingelser!$D$3,ISNUMBER('Køretøjer og Mandskab'!T733),ISBLANK('Køretøjer og Mandskab'!V733)=FALSE),1,0)</f>
        <v>0</v>
      </c>
      <c r="F432">
        <f>IF(AND(E432=1,ISBLANK('Køretøjer og Mandskab'!AC733)),1,0)</f>
        <v>0</v>
      </c>
      <c r="G432">
        <f>IF(AND(LEN('Køretøjer og Mandskab'!T733)&gt;1,LEN('Køretøjer og Mandskab'!T733)&lt;6,ISTEXT('Køretøjer og Mandskab'!T733),ISBLANK('Køretøjer og Mandskab'!V733)=FALSE),1,0)</f>
        <v>0</v>
      </c>
      <c r="H432">
        <f>IF(AND(G432=1,ISBLANK('Køretøjer og Mandskab'!AC733)),1,0)</f>
        <v>0</v>
      </c>
      <c r="I432">
        <f>IFERROR(IF(AND(SEARCH(Betingelser!$F$3,'Køretøjer og Mandskab'!T433)=1,ISBLANK('Køretøjer og Mandskab'!V433)=FALSE),1,0),0)</f>
        <v>0</v>
      </c>
      <c r="J432">
        <f>IF(AND(I432=1,ISBLANK('Køretøjer og Mandskab'!AC733)),1,0)</f>
        <v>0</v>
      </c>
      <c r="K432">
        <f>IFERROR(IF(AND(SEARCH(Betingelser!$J$3,'Køretøjer og Mandskab'!$T433)=1,ISBLANK('Køretøjer og Mandskab'!$V433)=FALSE),1,0),0)</f>
        <v>0</v>
      </c>
      <c r="L432">
        <f>IF(AND(K432=1,ISBLANK('Køretøjer og Mandskab'!$AC433)),1,0)</f>
        <v>0</v>
      </c>
    </row>
    <row r="433" spans="3:12" x14ac:dyDescent="0.25">
      <c r="C433" t="str">
        <f>IFERROR(IF(INDEX(Køretøjsliste,MATCH(0,INDEX(COUNTIF($C$2:C432,Køretøjsliste),),0))=0,"",INDEX(Køretøjsliste,MATCH(0,INDEX(COUNTIF($C$2:C432,Køretøjsliste),),0))),"")</f>
        <v/>
      </c>
      <c r="E433">
        <f>IF(AND(LEN('Køretøjer og Mandskab'!T734)=Betingelser!$D$3,ISNUMBER('Køretøjer og Mandskab'!T734),ISBLANK('Køretøjer og Mandskab'!V734)=FALSE),1,0)</f>
        <v>0</v>
      </c>
      <c r="F433">
        <f>IF(AND(E433=1,ISBLANK('Køretøjer og Mandskab'!AC734)),1,0)</f>
        <v>0</v>
      </c>
      <c r="G433">
        <f>IF(AND(LEN('Køretøjer og Mandskab'!T734)&gt;1,LEN('Køretøjer og Mandskab'!T734)&lt;6,ISTEXT('Køretøjer og Mandskab'!T734),ISBLANK('Køretøjer og Mandskab'!V734)=FALSE),1,0)</f>
        <v>0</v>
      </c>
      <c r="H433">
        <f>IF(AND(G433=1,ISBLANK('Køretøjer og Mandskab'!AC734)),1,0)</f>
        <v>0</v>
      </c>
      <c r="I433">
        <f>IFERROR(IF(AND(SEARCH(Betingelser!$F$3,'Køretøjer og Mandskab'!T434)=1,ISBLANK('Køretøjer og Mandskab'!V434)=FALSE),1,0),0)</f>
        <v>0</v>
      </c>
      <c r="J433">
        <f>IF(AND(I433=1,ISBLANK('Køretøjer og Mandskab'!AC734)),1,0)</f>
        <v>0</v>
      </c>
      <c r="K433">
        <f>IFERROR(IF(AND(SEARCH(Betingelser!$J$3,'Køretøjer og Mandskab'!$T434)=1,ISBLANK('Køretøjer og Mandskab'!$V434)=FALSE),1,0),0)</f>
        <v>0</v>
      </c>
      <c r="L433">
        <f>IF(AND(K433=1,ISBLANK('Køretøjer og Mandskab'!$AC434)),1,0)</f>
        <v>0</v>
      </c>
    </row>
    <row r="434" spans="3:12" x14ac:dyDescent="0.25">
      <c r="C434" t="str">
        <f>IFERROR(IF(INDEX(Køretøjsliste,MATCH(0,INDEX(COUNTIF($C$2:C433,Køretøjsliste),),0))=0,"",INDEX(Køretøjsliste,MATCH(0,INDEX(COUNTIF($C$2:C433,Køretøjsliste),),0))),"")</f>
        <v/>
      </c>
      <c r="E434">
        <f>IF(AND(LEN('Køretøjer og Mandskab'!T735)=Betingelser!$D$3,ISNUMBER('Køretøjer og Mandskab'!T735),ISBLANK('Køretøjer og Mandskab'!V735)=FALSE),1,0)</f>
        <v>0</v>
      </c>
      <c r="F434">
        <f>IF(AND(E434=1,ISBLANK('Køretøjer og Mandskab'!AC735)),1,0)</f>
        <v>0</v>
      </c>
      <c r="G434">
        <f>IF(AND(LEN('Køretøjer og Mandskab'!T735)&gt;1,LEN('Køretøjer og Mandskab'!T735)&lt;6,ISTEXT('Køretøjer og Mandskab'!T735),ISBLANK('Køretøjer og Mandskab'!V735)=FALSE),1,0)</f>
        <v>0</v>
      </c>
      <c r="H434">
        <f>IF(AND(G434=1,ISBLANK('Køretøjer og Mandskab'!AC735)),1,0)</f>
        <v>0</v>
      </c>
      <c r="I434">
        <f>IFERROR(IF(AND(SEARCH(Betingelser!$F$3,'Køretøjer og Mandskab'!T435)=1,ISBLANK('Køretøjer og Mandskab'!V435)=FALSE),1,0),0)</f>
        <v>0</v>
      </c>
      <c r="J434">
        <f>IF(AND(I434=1,ISBLANK('Køretøjer og Mandskab'!AC735)),1,0)</f>
        <v>0</v>
      </c>
      <c r="K434">
        <f>IFERROR(IF(AND(SEARCH(Betingelser!$J$3,'Køretøjer og Mandskab'!$T435)=1,ISBLANK('Køretøjer og Mandskab'!$V435)=FALSE),1,0),0)</f>
        <v>0</v>
      </c>
      <c r="L434">
        <f>IF(AND(K434=1,ISBLANK('Køretøjer og Mandskab'!$AC435)),1,0)</f>
        <v>0</v>
      </c>
    </row>
    <row r="435" spans="3:12" x14ac:dyDescent="0.25">
      <c r="C435" t="str">
        <f>IFERROR(IF(INDEX(Køretøjsliste,MATCH(0,INDEX(COUNTIF($C$2:C434,Køretøjsliste),),0))=0,"",INDEX(Køretøjsliste,MATCH(0,INDEX(COUNTIF($C$2:C434,Køretøjsliste),),0))),"")</f>
        <v/>
      </c>
      <c r="E435">
        <f>IF(AND(LEN('Køretøjer og Mandskab'!T736)=Betingelser!$D$3,ISNUMBER('Køretøjer og Mandskab'!T736),ISBLANK('Køretøjer og Mandskab'!V736)=FALSE),1,0)</f>
        <v>0</v>
      </c>
      <c r="F435">
        <f>IF(AND(E435=1,ISBLANK('Køretøjer og Mandskab'!AC736)),1,0)</f>
        <v>0</v>
      </c>
      <c r="G435">
        <f>IF(AND(LEN('Køretøjer og Mandskab'!T736)&gt;1,LEN('Køretøjer og Mandskab'!T736)&lt;6,ISTEXT('Køretøjer og Mandskab'!T736),ISBLANK('Køretøjer og Mandskab'!V736)=FALSE),1,0)</f>
        <v>0</v>
      </c>
      <c r="H435">
        <f>IF(AND(G435=1,ISBLANK('Køretøjer og Mandskab'!AC736)),1,0)</f>
        <v>0</v>
      </c>
      <c r="I435">
        <f>IFERROR(IF(AND(SEARCH(Betingelser!$F$3,'Køretøjer og Mandskab'!T436)=1,ISBLANK('Køretøjer og Mandskab'!V436)=FALSE),1,0),0)</f>
        <v>0</v>
      </c>
      <c r="J435">
        <f>IF(AND(I435=1,ISBLANK('Køretøjer og Mandskab'!AC736)),1,0)</f>
        <v>0</v>
      </c>
      <c r="K435">
        <f>IFERROR(IF(AND(SEARCH(Betingelser!$J$3,'Køretøjer og Mandskab'!$T436)=1,ISBLANK('Køretøjer og Mandskab'!$V436)=FALSE),1,0),0)</f>
        <v>0</v>
      </c>
      <c r="L435">
        <f>IF(AND(K435=1,ISBLANK('Køretøjer og Mandskab'!$AC436)),1,0)</f>
        <v>0</v>
      </c>
    </row>
    <row r="436" spans="3:12" x14ac:dyDescent="0.25">
      <c r="C436" t="str">
        <f>IFERROR(IF(INDEX(Køretøjsliste,MATCH(0,INDEX(COUNTIF($C$2:C435,Køretøjsliste),),0))=0,"",INDEX(Køretøjsliste,MATCH(0,INDEX(COUNTIF($C$2:C435,Køretøjsliste),),0))),"")</f>
        <v/>
      </c>
      <c r="E436">
        <f>IF(AND(LEN('Køretøjer og Mandskab'!T737)=Betingelser!$D$3,ISNUMBER('Køretøjer og Mandskab'!T737),ISBLANK('Køretøjer og Mandskab'!V737)=FALSE),1,0)</f>
        <v>0</v>
      </c>
      <c r="F436">
        <f>IF(AND(E436=1,ISBLANK('Køretøjer og Mandskab'!AC737)),1,0)</f>
        <v>0</v>
      </c>
      <c r="G436">
        <f>IF(AND(LEN('Køretøjer og Mandskab'!T737)&gt;1,LEN('Køretøjer og Mandskab'!T737)&lt;6,ISTEXT('Køretøjer og Mandskab'!T737),ISBLANK('Køretøjer og Mandskab'!V737)=FALSE),1,0)</f>
        <v>0</v>
      </c>
      <c r="H436">
        <f>IF(AND(G436=1,ISBLANK('Køretøjer og Mandskab'!AC737)),1,0)</f>
        <v>0</v>
      </c>
      <c r="I436">
        <f>IFERROR(IF(AND(SEARCH(Betingelser!$F$3,'Køretøjer og Mandskab'!T437)=1,ISBLANK('Køretøjer og Mandskab'!V437)=FALSE),1,0),0)</f>
        <v>0</v>
      </c>
      <c r="J436">
        <f>IF(AND(I436=1,ISBLANK('Køretøjer og Mandskab'!AC737)),1,0)</f>
        <v>0</v>
      </c>
      <c r="K436">
        <f>IFERROR(IF(AND(SEARCH(Betingelser!$J$3,'Køretøjer og Mandskab'!$T437)=1,ISBLANK('Køretøjer og Mandskab'!$V437)=FALSE),1,0),0)</f>
        <v>0</v>
      </c>
      <c r="L436">
        <f>IF(AND(K436=1,ISBLANK('Køretøjer og Mandskab'!$AC437)),1,0)</f>
        <v>0</v>
      </c>
    </row>
    <row r="437" spans="3:12" x14ac:dyDescent="0.25">
      <c r="C437" t="str">
        <f>IFERROR(IF(INDEX(Køretøjsliste,MATCH(0,INDEX(COUNTIF($C$2:C436,Køretøjsliste),),0))=0,"",INDEX(Køretøjsliste,MATCH(0,INDEX(COUNTIF($C$2:C436,Køretøjsliste),),0))),"")</f>
        <v/>
      </c>
      <c r="E437">
        <f>IF(AND(LEN('Køretøjer og Mandskab'!T738)=Betingelser!$D$3,ISNUMBER('Køretøjer og Mandskab'!T738),ISBLANK('Køretøjer og Mandskab'!V738)=FALSE),1,0)</f>
        <v>0</v>
      </c>
      <c r="F437">
        <f>IF(AND(E437=1,ISBLANK('Køretøjer og Mandskab'!AC738)),1,0)</f>
        <v>0</v>
      </c>
      <c r="G437">
        <f>IF(AND(LEN('Køretøjer og Mandskab'!T738)&gt;1,LEN('Køretøjer og Mandskab'!T738)&lt;6,ISTEXT('Køretøjer og Mandskab'!T738),ISBLANK('Køretøjer og Mandskab'!V738)=FALSE),1,0)</f>
        <v>0</v>
      </c>
      <c r="H437">
        <f>IF(AND(G437=1,ISBLANK('Køretøjer og Mandskab'!AC738)),1,0)</f>
        <v>0</v>
      </c>
      <c r="I437">
        <f>IFERROR(IF(AND(SEARCH(Betingelser!$F$3,'Køretøjer og Mandskab'!T438)=1,ISBLANK('Køretøjer og Mandskab'!V438)=FALSE),1,0),0)</f>
        <v>0</v>
      </c>
      <c r="J437">
        <f>IF(AND(I437=1,ISBLANK('Køretøjer og Mandskab'!AC738)),1,0)</f>
        <v>0</v>
      </c>
      <c r="K437">
        <f>IFERROR(IF(AND(SEARCH(Betingelser!$J$3,'Køretøjer og Mandskab'!$T438)=1,ISBLANK('Køretøjer og Mandskab'!$V438)=FALSE),1,0),0)</f>
        <v>0</v>
      </c>
      <c r="L437">
        <f>IF(AND(K437=1,ISBLANK('Køretøjer og Mandskab'!$AC438)),1,0)</f>
        <v>0</v>
      </c>
    </row>
    <row r="438" spans="3:12" x14ac:dyDescent="0.25">
      <c r="C438" t="str">
        <f>IFERROR(IF(INDEX(Køretøjsliste,MATCH(0,INDEX(COUNTIF($C$2:C437,Køretøjsliste),),0))=0,"",INDEX(Køretøjsliste,MATCH(0,INDEX(COUNTIF($C$2:C437,Køretøjsliste),),0))),"")</f>
        <v/>
      </c>
      <c r="E438">
        <f>IF(AND(LEN('Køretøjer og Mandskab'!T739)=Betingelser!$D$3,ISNUMBER('Køretøjer og Mandskab'!T739),ISBLANK('Køretøjer og Mandskab'!V739)=FALSE),1,0)</f>
        <v>0</v>
      </c>
      <c r="F438">
        <f>IF(AND(E438=1,ISBLANK('Køretøjer og Mandskab'!AC739)),1,0)</f>
        <v>0</v>
      </c>
      <c r="G438">
        <f>IF(AND(LEN('Køretøjer og Mandskab'!T739)&gt;1,LEN('Køretøjer og Mandskab'!T739)&lt;6,ISTEXT('Køretøjer og Mandskab'!T739),ISBLANK('Køretøjer og Mandskab'!V739)=FALSE),1,0)</f>
        <v>0</v>
      </c>
      <c r="H438">
        <f>IF(AND(G438=1,ISBLANK('Køretøjer og Mandskab'!AC739)),1,0)</f>
        <v>0</v>
      </c>
      <c r="I438">
        <f>IFERROR(IF(AND(SEARCH(Betingelser!$F$3,'Køretøjer og Mandskab'!T439)=1,ISBLANK('Køretøjer og Mandskab'!V439)=FALSE),1,0),0)</f>
        <v>0</v>
      </c>
      <c r="J438">
        <f>IF(AND(I438=1,ISBLANK('Køretøjer og Mandskab'!AC739)),1,0)</f>
        <v>0</v>
      </c>
      <c r="K438">
        <f>IFERROR(IF(AND(SEARCH(Betingelser!$J$3,'Køretøjer og Mandskab'!$T439)=1,ISBLANK('Køretøjer og Mandskab'!$V439)=FALSE),1,0),0)</f>
        <v>0</v>
      </c>
      <c r="L438">
        <f>IF(AND(K438=1,ISBLANK('Køretøjer og Mandskab'!$AC439)),1,0)</f>
        <v>0</v>
      </c>
    </row>
    <row r="439" spans="3:12" x14ac:dyDescent="0.25">
      <c r="C439" t="str">
        <f>IFERROR(IF(INDEX(Køretøjsliste,MATCH(0,INDEX(COUNTIF($C$2:C438,Køretøjsliste),),0))=0,"",INDEX(Køretøjsliste,MATCH(0,INDEX(COUNTIF($C$2:C438,Køretøjsliste),),0))),"")</f>
        <v/>
      </c>
      <c r="E439">
        <f>IF(AND(LEN('Køretøjer og Mandskab'!T740)=Betingelser!$D$3,ISNUMBER('Køretøjer og Mandskab'!T740),ISBLANK('Køretøjer og Mandskab'!V740)=FALSE),1,0)</f>
        <v>0</v>
      </c>
      <c r="F439">
        <f>IF(AND(E439=1,ISBLANK('Køretøjer og Mandskab'!AC740)),1,0)</f>
        <v>0</v>
      </c>
      <c r="G439">
        <f>IF(AND(LEN('Køretøjer og Mandskab'!T740)&gt;1,LEN('Køretøjer og Mandskab'!T740)&lt;6,ISTEXT('Køretøjer og Mandskab'!T740),ISBLANK('Køretøjer og Mandskab'!V740)=FALSE),1,0)</f>
        <v>0</v>
      </c>
      <c r="H439">
        <f>IF(AND(G439=1,ISBLANK('Køretøjer og Mandskab'!AC740)),1,0)</f>
        <v>0</v>
      </c>
      <c r="I439">
        <f>IFERROR(IF(AND(SEARCH(Betingelser!$F$3,'Køretøjer og Mandskab'!T440)=1,ISBLANK('Køretøjer og Mandskab'!V440)=FALSE),1,0),0)</f>
        <v>0</v>
      </c>
      <c r="J439">
        <f>IF(AND(I439=1,ISBLANK('Køretøjer og Mandskab'!AC740)),1,0)</f>
        <v>0</v>
      </c>
      <c r="K439">
        <f>IFERROR(IF(AND(SEARCH(Betingelser!$J$3,'Køretøjer og Mandskab'!$T440)=1,ISBLANK('Køretøjer og Mandskab'!$V440)=FALSE),1,0),0)</f>
        <v>0</v>
      </c>
      <c r="L439">
        <f>IF(AND(K439=1,ISBLANK('Køretøjer og Mandskab'!$AC440)),1,0)</f>
        <v>0</v>
      </c>
    </row>
    <row r="440" spans="3:12" x14ac:dyDescent="0.25">
      <c r="C440" t="str">
        <f>IFERROR(IF(INDEX(Køretøjsliste,MATCH(0,INDEX(COUNTIF($C$2:C439,Køretøjsliste),),0))=0,"",INDEX(Køretøjsliste,MATCH(0,INDEX(COUNTIF($C$2:C439,Køretøjsliste),),0))),"")</f>
        <v/>
      </c>
      <c r="E440">
        <f>IF(AND(LEN('Køretøjer og Mandskab'!T741)=Betingelser!$D$3,ISNUMBER('Køretøjer og Mandskab'!T741),ISBLANK('Køretøjer og Mandskab'!V741)=FALSE),1,0)</f>
        <v>0</v>
      </c>
      <c r="F440">
        <f>IF(AND(E440=1,ISBLANK('Køretøjer og Mandskab'!AC741)),1,0)</f>
        <v>0</v>
      </c>
      <c r="G440">
        <f>IF(AND(LEN('Køretøjer og Mandskab'!T741)&gt;1,LEN('Køretøjer og Mandskab'!T741)&lt;6,ISTEXT('Køretøjer og Mandskab'!T741),ISBLANK('Køretøjer og Mandskab'!V741)=FALSE),1,0)</f>
        <v>0</v>
      </c>
      <c r="H440">
        <f>IF(AND(G440=1,ISBLANK('Køretøjer og Mandskab'!AC741)),1,0)</f>
        <v>0</v>
      </c>
      <c r="I440">
        <f>IFERROR(IF(AND(SEARCH(Betingelser!$F$3,'Køretøjer og Mandskab'!T441)=1,ISBLANK('Køretøjer og Mandskab'!V441)=FALSE),1,0),0)</f>
        <v>0</v>
      </c>
      <c r="J440">
        <f>IF(AND(I440=1,ISBLANK('Køretøjer og Mandskab'!AC741)),1,0)</f>
        <v>0</v>
      </c>
      <c r="K440">
        <f>IFERROR(IF(AND(SEARCH(Betingelser!$J$3,'Køretøjer og Mandskab'!$T441)=1,ISBLANK('Køretøjer og Mandskab'!$V441)=FALSE),1,0),0)</f>
        <v>0</v>
      </c>
      <c r="L440">
        <f>IF(AND(K440=1,ISBLANK('Køretøjer og Mandskab'!$AC441)),1,0)</f>
        <v>0</v>
      </c>
    </row>
    <row r="441" spans="3:12" x14ac:dyDescent="0.25">
      <c r="C441" t="str">
        <f>IFERROR(IF(INDEX(Køretøjsliste,MATCH(0,INDEX(COUNTIF($C$2:C440,Køretøjsliste),),0))=0,"",INDEX(Køretøjsliste,MATCH(0,INDEX(COUNTIF($C$2:C440,Køretøjsliste),),0))),"")</f>
        <v/>
      </c>
      <c r="E441">
        <f>IF(AND(LEN('Køretøjer og Mandskab'!T742)=Betingelser!$D$3,ISNUMBER('Køretøjer og Mandskab'!T742),ISBLANK('Køretøjer og Mandskab'!V742)=FALSE),1,0)</f>
        <v>0</v>
      </c>
      <c r="F441">
        <f>IF(AND(E441=1,ISBLANK('Køretøjer og Mandskab'!AC742)),1,0)</f>
        <v>0</v>
      </c>
      <c r="G441">
        <f>IF(AND(LEN('Køretøjer og Mandskab'!T742)&gt;1,LEN('Køretøjer og Mandskab'!T742)&lt;6,ISTEXT('Køretøjer og Mandskab'!T742),ISBLANK('Køretøjer og Mandskab'!V742)=FALSE),1,0)</f>
        <v>0</v>
      </c>
      <c r="H441">
        <f>IF(AND(G441=1,ISBLANK('Køretøjer og Mandskab'!AC742)),1,0)</f>
        <v>0</v>
      </c>
      <c r="I441">
        <f>IFERROR(IF(AND(SEARCH(Betingelser!$F$3,'Køretøjer og Mandskab'!T442)=1,ISBLANK('Køretøjer og Mandskab'!V442)=FALSE),1,0),0)</f>
        <v>0</v>
      </c>
      <c r="J441">
        <f>IF(AND(I441=1,ISBLANK('Køretøjer og Mandskab'!AC742)),1,0)</f>
        <v>0</v>
      </c>
      <c r="K441">
        <f>IFERROR(IF(AND(SEARCH(Betingelser!$J$3,'Køretøjer og Mandskab'!$T442)=1,ISBLANK('Køretøjer og Mandskab'!$V442)=FALSE),1,0),0)</f>
        <v>0</v>
      </c>
      <c r="L441">
        <f>IF(AND(K441=1,ISBLANK('Køretøjer og Mandskab'!$AC442)),1,0)</f>
        <v>0</v>
      </c>
    </row>
    <row r="442" spans="3:12" x14ac:dyDescent="0.25">
      <c r="C442" t="str">
        <f>IFERROR(IF(INDEX(Køretøjsliste,MATCH(0,INDEX(COUNTIF($C$2:C441,Køretøjsliste),),0))=0,"",INDEX(Køretøjsliste,MATCH(0,INDEX(COUNTIF($C$2:C441,Køretøjsliste),),0))),"")</f>
        <v/>
      </c>
      <c r="E442">
        <f>IF(AND(LEN('Køretøjer og Mandskab'!T743)=Betingelser!$D$3,ISNUMBER('Køretøjer og Mandskab'!T743),ISBLANK('Køretøjer og Mandskab'!V743)=FALSE),1,0)</f>
        <v>0</v>
      </c>
      <c r="F442">
        <f>IF(AND(E442=1,ISBLANK('Køretøjer og Mandskab'!AC743)),1,0)</f>
        <v>0</v>
      </c>
      <c r="G442">
        <f>IF(AND(LEN('Køretøjer og Mandskab'!T743)&gt;1,LEN('Køretøjer og Mandskab'!T743)&lt;6,ISTEXT('Køretøjer og Mandskab'!T743),ISBLANK('Køretøjer og Mandskab'!V743)=FALSE),1,0)</f>
        <v>0</v>
      </c>
      <c r="H442">
        <f>IF(AND(G442=1,ISBLANK('Køretøjer og Mandskab'!AC743)),1,0)</f>
        <v>0</v>
      </c>
      <c r="I442">
        <f>IFERROR(IF(AND(SEARCH(Betingelser!$F$3,'Køretøjer og Mandskab'!T443)=1,ISBLANK('Køretøjer og Mandskab'!V443)=FALSE),1,0),0)</f>
        <v>0</v>
      </c>
      <c r="J442">
        <f>IF(AND(I442=1,ISBLANK('Køretøjer og Mandskab'!AC743)),1,0)</f>
        <v>0</v>
      </c>
      <c r="K442">
        <f>IFERROR(IF(AND(SEARCH(Betingelser!$J$3,'Køretøjer og Mandskab'!$T443)=1,ISBLANK('Køretøjer og Mandskab'!$V443)=FALSE),1,0),0)</f>
        <v>0</v>
      </c>
      <c r="L442">
        <f>IF(AND(K442=1,ISBLANK('Køretøjer og Mandskab'!$AC443)),1,0)</f>
        <v>0</v>
      </c>
    </row>
    <row r="443" spans="3:12" x14ac:dyDescent="0.25">
      <c r="C443" t="str">
        <f>IFERROR(IF(INDEX(Køretøjsliste,MATCH(0,INDEX(COUNTIF($C$2:C442,Køretøjsliste),),0))=0,"",INDEX(Køretøjsliste,MATCH(0,INDEX(COUNTIF($C$2:C442,Køretøjsliste),),0))),"")</f>
        <v/>
      </c>
      <c r="E443">
        <f>IF(AND(LEN('Køretøjer og Mandskab'!T744)=Betingelser!$D$3,ISNUMBER('Køretøjer og Mandskab'!T744),ISBLANK('Køretøjer og Mandskab'!V744)=FALSE),1,0)</f>
        <v>0</v>
      </c>
      <c r="F443">
        <f>IF(AND(E443=1,ISBLANK('Køretøjer og Mandskab'!AC744)),1,0)</f>
        <v>0</v>
      </c>
      <c r="G443">
        <f>IF(AND(LEN('Køretøjer og Mandskab'!T744)&gt;1,LEN('Køretøjer og Mandskab'!T744)&lt;6,ISTEXT('Køretøjer og Mandskab'!T744),ISBLANK('Køretøjer og Mandskab'!V744)=FALSE),1,0)</f>
        <v>0</v>
      </c>
      <c r="H443">
        <f>IF(AND(G443=1,ISBLANK('Køretøjer og Mandskab'!AC744)),1,0)</f>
        <v>0</v>
      </c>
      <c r="I443">
        <f>IFERROR(IF(AND(SEARCH(Betingelser!$F$3,'Køretøjer og Mandskab'!T444)=1,ISBLANK('Køretøjer og Mandskab'!V444)=FALSE),1,0),0)</f>
        <v>0</v>
      </c>
      <c r="J443">
        <f>IF(AND(I443=1,ISBLANK('Køretøjer og Mandskab'!AC744)),1,0)</f>
        <v>0</v>
      </c>
      <c r="K443">
        <f>IFERROR(IF(AND(SEARCH(Betingelser!$J$3,'Køretøjer og Mandskab'!$T444)=1,ISBLANK('Køretøjer og Mandskab'!$V444)=FALSE),1,0),0)</f>
        <v>0</v>
      </c>
      <c r="L443">
        <f>IF(AND(K443=1,ISBLANK('Køretøjer og Mandskab'!$AC444)),1,0)</f>
        <v>0</v>
      </c>
    </row>
    <row r="444" spans="3:12" x14ac:dyDescent="0.25">
      <c r="C444" t="str">
        <f>IFERROR(IF(INDEX(Køretøjsliste,MATCH(0,INDEX(COUNTIF($C$2:C443,Køretøjsliste),),0))=0,"",INDEX(Køretøjsliste,MATCH(0,INDEX(COUNTIF($C$2:C443,Køretøjsliste),),0))),"")</f>
        <v/>
      </c>
      <c r="E444">
        <f>IF(AND(LEN('Køretøjer og Mandskab'!T745)=Betingelser!$D$3,ISNUMBER('Køretøjer og Mandskab'!T745),ISBLANK('Køretøjer og Mandskab'!V745)=FALSE),1,0)</f>
        <v>0</v>
      </c>
      <c r="F444">
        <f>IF(AND(E444=1,ISBLANK('Køretøjer og Mandskab'!AC745)),1,0)</f>
        <v>0</v>
      </c>
      <c r="G444">
        <f>IF(AND(LEN('Køretøjer og Mandskab'!T745)&gt;1,LEN('Køretøjer og Mandskab'!T745)&lt;6,ISTEXT('Køretøjer og Mandskab'!T745),ISBLANK('Køretøjer og Mandskab'!V745)=FALSE),1,0)</f>
        <v>0</v>
      </c>
      <c r="H444">
        <f>IF(AND(G444=1,ISBLANK('Køretøjer og Mandskab'!AC745)),1,0)</f>
        <v>0</v>
      </c>
      <c r="I444">
        <f>IFERROR(IF(AND(SEARCH(Betingelser!$F$3,'Køretøjer og Mandskab'!T445)=1,ISBLANK('Køretøjer og Mandskab'!V445)=FALSE),1,0),0)</f>
        <v>0</v>
      </c>
      <c r="J444">
        <f>IF(AND(I444=1,ISBLANK('Køretøjer og Mandskab'!AC745)),1,0)</f>
        <v>0</v>
      </c>
      <c r="K444">
        <f>IFERROR(IF(AND(SEARCH(Betingelser!$J$3,'Køretøjer og Mandskab'!$T445)=1,ISBLANK('Køretøjer og Mandskab'!$V445)=FALSE),1,0),0)</f>
        <v>0</v>
      </c>
      <c r="L444">
        <f>IF(AND(K444=1,ISBLANK('Køretøjer og Mandskab'!$AC445)),1,0)</f>
        <v>0</v>
      </c>
    </row>
    <row r="445" spans="3:12" x14ac:dyDescent="0.25">
      <c r="C445" t="str">
        <f>IFERROR(IF(INDEX(Køretøjsliste,MATCH(0,INDEX(COUNTIF($C$2:C444,Køretøjsliste),),0))=0,"",INDEX(Køretøjsliste,MATCH(0,INDEX(COUNTIF($C$2:C444,Køretøjsliste),),0))),"")</f>
        <v/>
      </c>
      <c r="E445">
        <f>IF(AND(LEN('Køretøjer og Mandskab'!T746)=Betingelser!$D$3,ISNUMBER('Køretøjer og Mandskab'!T746),ISBLANK('Køretøjer og Mandskab'!V746)=FALSE),1,0)</f>
        <v>0</v>
      </c>
      <c r="F445">
        <f>IF(AND(E445=1,ISBLANK('Køretøjer og Mandskab'!AC746)),1,0)</f>
        <v>0</v>
      </c>
      <c r="G445">
        <f>IF(AND(LEN('Køretøjer og Mandskab'!T746)&gt;1,LEN('Køretøjer og Mandskab'!T746)&lt;6,ISTEXT('Køretøjer og Mandskab'!T746),ISBLANK('Køretøjer og Mandskab'!V746)=FALSE),1,0)</f>
        <v>0</v>
      </c>
      <c r="H445">
        <f>IF(AND(G445=1,ISBLANK('Køretøjer og Mandskab'!AC746)),1,0)</f>
        <v>0</v>
      </c>
      <c r="I445">
        <f>IFERROR(IF(AND(SEARCH(Betingelser!$F$3,'Køretøjer og Mandskab'!T446)=1,ISBLANK('Køretøjer og Mandskab'!V446)=FALSE),1,0),0)</f>
        <v>0</v>
      </c>
      <c r="J445">
        <f>IF(AND(I445=1,ISBLANK('Køretøjer og Mandskab'!AC746)),1,0)</f>
        <v>0</v>
      </c>
      <c r="K445">
        <f>IFERROR(IF(AND(SEARCH(Betingelser!$J$3,'Køretøjer og Mandskab'!$T446)=1,ISBLANK('Køretøjer og Mandskab'!$V446)=FALSE),1,0),0)</f>
        <v>0</v>
      </c>
      <c r="L445">
        <f>IF(AND(K445=1,ISBLANK('Køretøjer og Mandskab'!$AC446)),1,0)</f>
        <v>0</v>
      </c>
    </row>
    <row r="446" spans="3:12" x14ac:dyDescent="0.25">
      <c r="C446" t="str">
        <f>IFERROR(IF(INDEX(Køretøjsliste,MATCH(0,INDEX(COUNTIF($C$2:C445,Køretøjsliste),),0))=0,"",INDEX(Køretøjsliste,MATCH(0,INDEX(COUNTIF($C$2:C445,Køretøjsliste),),0))),"")</f>
        <v/>
      </c>
      <c r="E446">
        <f>IF(AND(LEN('Køretøjer og Mandskab'!T747)=Betingelser!$D$3,ISNUMBER('Køretøjer og Mandskab'!T747),ISBLANK('Køretøjer og Mandskab'!V747)=FALSE),1,0)</f>
        <v>0</v>
      </c>
      <c r="F446">
        <f>IF(AND(E446=1,ISBLANK('Køretøjer og Mandskab'!AC747)),1,0)</f>
        <v>0</v>
      </c>
      <c r="G446">
        <f>IF(AND(LEN('Køretøjer og Mandskab'!T747)&gt;1,LEN('Køretøjer og Mandskab'!T747)&lt;6,ISTEXT('Køretøjer og Mandskab'!T747),ISBLANK('Køretøjer og Mandskab'!V747)=FALSE),1,0)</f>
        <v>0</v>
      </c>
      <c r="H446">
        <f>IF(AND(G446=1,ISBLANK('Køretøjer og Mandskab'!AC747)),1,0)</f>
        <v>0</v>
      </c>
      <c r="I446">
        <f>IFERROR(IF(AND(SEARCH(Betingelser!$F$3,'Køretøjer og Mandskab'!T447)=1,ISBLANK('Køretøjer og Mandskab'!V447)=FALSE),1,0),0)</f>
        <v>0</v>
      </c>
      <c r="J446">
        <f>IF(AND(I446=1,ISBLANK('Køretøjer og Mandskab'!AC747)),1,0)</f>
        <v>0</v>
      </c>
      <c r="K446">
        <f>IFERROR(IF(AND(SEARCH(Betingelser!$J$3,'Køretøjer og Mandskab'!$T447)=1,ISBLANK('Køretøjer og Mandskab'!$V447)=FALSE),1,0),0)</f>
        <v>0</v>
      </c>
      <c r="L446">
        <f>IF(AND(K446=1,ISBLANK('Køretøjer og Mandskab'!$AC447)),1,0)</f>
        <v>0</v>
      </c>
    </row>
    <row r="447" spans="3:12" x14ac:dyDescent="0.25">
      <c r="C447" t="str">
        <f>IFERROR(IF(INDEX(Køretøjsliste,MATCH(0,INDEX(COUNTIF($C$2:C446,Køretøjsliste),),0))=0,"",INDEX(Køretøjsliste,MATCH(0,INDEX(COUNTIF($C$2:C446,Køretøjsliste),),0))),"")</f>
        <v/>
      </c>
      <c r="E447">
        <f>IF(AND(LEN('Køretøjer og Mandskab'!T748)=Betingelser!$D$3,ISNUMBER('Køretøjer og Mandskab'!T748),ISBLANK('Køretøjer og Mandskab'!V748)=FALSE),1,0)</f>
        <v>0</v>
      </c>
      <c r="F447">
        <f>IF(AND(E447=1,ISBLANK('Køretøjer og Mandskab'!AC748)),1,0)</f>
        <v>0</v>
      </c>
      <c r="G447">
        <f>IF(AND(LEN('Køretøjer og Mandskab'!T748)&gt;1,LEN('Køretøjer og Mandskab'!T748)&lt;6,ISTEXT('Køretøjer og Mandskab'!T748),ISBLANK('Køretøjer og Mandskab'!V748)=FALSE),1,0)</f>
        <v>0</v>
      </c>
      <c r="H447">
        <f>IF(AND(G447=1,ISBLANK('Køretøjer og Mandskab'!AC748)),1,0)</f>
        <v>0</v>
      </c>
      <c r="I447">
        <f>IFERROR(IF(AND(SEARCH(Betingelser!$F$3,'Køretøjer og Mandskab'!T448)=1,ISBLANK('Køretøjer og Mandskab'!V448)=FALSE),1,0),0)</f>
        <v>0</v>
      </c>
      <c r="J447">
        <f>IF(AND(I447=1,ISBLANK('Køretøjer og Mandskab'!AC748)),1,0)</f>
        <v>0</v>
      </c>
      <c r="K447">
        <f>IFERROR(IF(AND(SEARCH(Betingelser!$J$3,'Køretøjer og Mandskab'!$T448)=1,ISBLANK('Køretøjer og Mandskab'!$V448)=FALSE),1,0),0)</f>
        <v>0</v>
      </c>
      <c r="L447">
        <f>IF(AND(K447=1,ISBLANK('Køretøjer og Mandskab'!$AC448)),1,0)</f>
        <v>0</v>
      </c>
    </row>
    <row r="448" spans="3:12" x14ac:dyDescent="0.25">
      <c r="C448" t="str">
        <f>IFERROR(IF(INDEX(Køretøjsliste,MATCH(0,INDEX(COUNTIF($C$2:C447,Køretøjsliste),),0))=0,"",INDEX(Køretøjsliste,MATCH(0,INDEX(COUNTIF($C$2:C447,Køretøjsliste),),0))),"")</f>
        <v/>
      </c>
      <c r="E448">
        <f>IF(AND(LEN('Køretøjer og Mandskab'!T749)=Betingelser!$D$3,ISNUMBER('Køretøjer og Mandskab'!T749),ISBLANK('Køretøjer og Mandskab'!V749)=FALSE),1,0)</f>
        <v>0</v>
      </c>
      <c r="F448">
        <f>IF(AND(E448=1,ISBLANK('Køretøjer og Mandskab'!AC749)),1,0)</f>
        <v>0</v>
      </c>
      <c r="G448">
        <f>IF(AND(LEN('Køretøjer og Mandskab'!T749)&gt;1,LEN('Køretøjer og Mandskab'!T749)&lt;6,ISTEXT('Køretøjer og Mandskab'!T749),ISBLANK('Køretøjer og Mandskab'!V749)=FALSE),1,0)</f>
        <v>0</v>
      </c>
      <c r="H448">
        <f>IF(AND(G448=1,ISBLANK('Køretøjer og Mandskab'!AC749)),1,0)</f>
        <v>0</v>
      </c>
      <c r="I448">
        <f>IFERROR(IF(AND(SEARCH(Betingelser!$F$3,'Køretøjer og Mandskab'!T449)=1,ISBLANK('Køretøjer og Mandskab'!V449)=FALSE),1,0),0)</f>
        <v>0</v>
      </c>
      <c r="J448">
        <f>IF(AND(I448=1,ISBLANK('Køretøjer og Mandskab'!AC749)),1,0)</f>
        <v>0</v>
      </c>
      <c r="K448">
        <f>IFERROR(IF(AND(SEARCH(Betingelser!$J$3,'Køretøjer og Mandskab'!$T449)=1,ISBLANK('Køretøjer og Mandskab'!$V449)=FALSE),1,0),0)</f>
        <v>0</v>
      </c>
      <c r="L448">
        <f>IF(AND(K448=1,ISBLANK('Køretøjer og Mandskab'!$AC449)),1,0)</f>
        <v>0</v>
      </c>
    </row>
    <row r="449" spans="3:12" x14ac:dyDescent="0.25">
      <c r="C449" t="str">
        <f>IFERROR(IF(INDEX(Køretøjsliste,MATCH(0,INDEX(COUNTIF($C$2:C448,Køretøjsliste),),0))=0,"",INDEX(Køretøjsliste,MATCH(0,INDEX(COUNTIF($C$2:C448,Køretøjsliste),),0))),"")</f>
        <v/>
      </c>
      <c r="E449">
        <f>IF(AND(LEN('Køretøjer og Mandskab'!T750)=Betingelser!$D$3,ISNUMBER('Køretøjer og Mandskab'!T750),ISBLANK('Køretøjer og Mandskab'!V750)=FALSE),1,0)</f>
        <v>0</v>
      </c>
      <c r="F449">
        <f>IF(AND(E449=1,ISBLANK('Køretøjer og Mandskab'!AC750)),1,0)</f>
        <v>0</v>
      </c>
      <c r="G449">
        <f>IF(AND(LEN('Køretøjer og Mandskab'!T750)&gt;1,LEN('Køretøjer og Mandskab'!T750)&lt;6,ISTEXT('Køretøjer og Mandskab'!T750),ISBLANK('Køretøjer og Mandskab'!V750)=FALSE),1,0)</f>
        <v>0</v>
      </c>
      <c r="H449">
        <f>IF(AND(G449=1,ISBLANK('Køretøjer og Mandskab'!AC750)),1,0)</f>
        <v>0</v>
      </c>
      <c r="I449">
        <f>IFERROR(IF(AND(SEARCH(Betingelser!$F$3,'Køretøjer og Mandskab'!T450)=1,ISBLANK('Køretøjer og Mandskab'!V450)=FALSE),1,0),0)</f>
        <v>0</v>
      </c>
      <c r="J449">
        <f>IF(AND(I449=1,ISBLANK('Køretøjer og Mandskab'!AC750)),1,0)</f>
        <v>0</v>
      </c>
      <c r="K449">
        <f>IFERROR(IF(AND(SEARCH(Betingelser!$J$3,'Køretøjer og Mandskab'!$T450)=1,ISBLANK('Køretøjer og Mandskab'!$V450)=FALSE),1,0),0)</f>
        <v>0</v>
      </c>
      <c r="L449">
        <f>IF(AND(K449=1,ISBLANK('Køretøjer og Mandskab'!$AC450)),1,0)</f>
        <v>0</v>
      </c>
    </row>
    <row r="450" spans="3:12" x14ac:dyDescent="0.25">
      <c r="C450" t="str">
        <f>IFERROR(IF(INDEX(Køretøjsliste,MATCH(0,INDEX(COUNTIF($C$2:C449,Køretøjsliste),),0))=0,"",INDEX(Køretøjsliste,MATCH(0,INDEX(COUNTIF($C$2:C449,Køretøjsliste),),0))),"")</f>
        <v/>
      </c>
      <c r="E450">
        <f>IF(AND(LEN('Køretøjer og Mandskab'!T751)=Betingelser!$D$3,ISNUMBER('Køretøjer og Mandskab'!T751),ISBLANK('Køretøjer og Mandskab'!V751)=FALSE),1,0)</f>
        <v>0</v>
      </c>
      <c r="F450">
        <f>IF(AND(E450=1,ISBLANK('Køretøjer og Mandskab'!AC751)),1,0)</f>
        <v>0</v>
      </c>
      <c r="G450">
        <f>IF(AND(LEN('Køretøjer og Mandskab'!T751)&gt;1,LEN('Køretøjer og Mandskab'!T751)&lt;6,ISTEXT('Køretøjer og Mandskab'!T751),ISBLANK('Køretøjer og Mandskab'!V751)=FALSE),1,0)</f>
        <v>0</v>
      </c>
      <c r="H450">
        <f>IF(AND(G450=1,ISBLANK('Køretøjer og Mandskab'!AC751)),1,0)</f>
        <v>0</v>
      </c>
      <c r="I450">
        <f>IFERROR(IF(AND(SEARCH(Betingelser!$F$3,'Køretøjer og Mandskab'!T451)=1,ISBLANK('Køretøjer og Mandskab'!V451)=FALSE),1,0),0)</f>
        <v>0</v>
      </c>
      <c r="J450">
        <f>IF(AND(I450=1,ISBLANK('Køretøjer og Mandskab'!AC751)),1,0)</f>
        <v>0</v>
      </c>
      <c r="K450">
        <f>IFERROR(IF(AND(SEARCH(Betingelser!$J$3,'Køretøjer og Mandskab'!$T451)=1,ISBLANK('Køretøjer og Mandskab'!$V451)=FALSE),1,0),0)</f>
        <v>0</v>
      </c>
      <c r="L450">
        <f>IF(AND(K450=1,ISBLANK('Køretøjer og Mandskab'!$AC451)),1,0)</f>
        <v>0</v>
      </c>
    </row>
    <row r="451" spans="3:12" x14ac:dyDescent="0.25">
      <c r="C451" t="str">
        <f>IFERROR(IF(INDEX(Køretøjsliste,MATCH(0,INDEX(COUNTIF($C$2:C450,Køretøjsliste),),0))=0,"",INDEX(Køretøjsliste,MATCH(0,INDEX(COUNTIF($C$2:C450,Køretøjsliste),),0))),"")</f>
        <v/>
      </c>
      <c r="E451">
        <f>IF(AND(LEN('Køretøjer og Mandskab'!T752)=Betingelser!$D$3,ISNUMBER('Køretøjer og Mandskab'!T752),ISBLANK('Køretøjer og Mandskab'!V752)=FALSE),1,0)</f>
        <v>0</v>
      </c>
      <c r="F451">
        <f>IF(AND(E451=1,ISBLANK('Køretøjer og Mandskab'!AC752)),1,0)</f>
        <v>0</v>
      </c>
      <c r="G451">
        <f>IF(AND(LEN('Køretøjer og Mandskab'!T752)&gt;1,LEN('Køretøjer og Mandskab'!T752)&lt;6,ISTEXT('Køretøjer og Mandskab'!T752),ISBLANK('Køretøjer og Mandskab'!V752)=FALSE),1,0)</f>
        <v>0</v>
      </c>
      <c r="H451">
        <f>IF(AND(G451=1,ISBLANK('Køretøjer og Mandskab'!AC752)),1,0)</f>
        <v>0</v>
      </c>
      <c r="I451">
        <f>IFERROR(IF(AND(SEARCH(Betingelser!$F$3,'Køretøjer og Mandskab'!T452)=1,ISBLANK('Køretøjer og Mandskab'!V452)=FALSE),1,0),0)</f>
        <v>0</v>
      </c>
      <c r="J451">
        <f>IF(AND(I451=1,ISBLANK('Køretøjer og Mandskab'!AC752)),1,0)</f>
        <v>0</v>
      </c>
      <c r="K451">
        <f>IFERROR(IF(AND(SEARCH(Betingelser!$J$3,'Køretøjer og Mandskab'!$T452)=1,ISBLANK('Køretøjer og Mandskab'!$V452)=FALSE),1,0),0)</f>
        <v>0</v>
      </c>
      <c r="L451">
        <f>IF(AND(K451=1,ISBLANK('Køretøjer og Mandskab'!$AC452)),1,0)</f>
        <v>0</v>
      </c>
    </row>
    <row r="452" spans="3:12" x14ac:dyDescent="0.25">
      <c r="C452" t="str">
        <f>IFERROR(IF(INDEX(Køretøjsliste,MATCH(0,INDEX(COUNTIF($C$2:C451,Køretøjsliste),),0))=0,"",INDEX(Køretøjsliste,MATCH(0,INDEX(COUNTIF($C$2:C451,Køretøjsliste),),0))),"")</f>
        <v/>
      </c>
      <c r="E452">
        <f>IF(AND(LEN('Køretøjer og Mandskab'!T753)=Betingelser!$D$3,ISNUMBER('Køretøjer og Mandskab'!T753),ISBLANK('Køretøjer og Mandskab'!V753)=FALSE),1,0)</f>
        <v>0</v>
      </c>
      <c r="F452">
        <f>IF(AND(E452=1,ISBLANK('Køretøjer og Mandskab'!AC753)),1,0)</f>
        <v>0</v>
      </c>
      <c r="G452">
        <f>IF(AND(LEN('Køretøjer og Mandskab'!T753)&gt;1,LEN('Køretøjer og Mandskab'!T753)&lt;6,ISTEXT('Køretøjer og Mandskab'!T753),ISBLANK('Køretøjer og Mandskab'!V753)=FALSE),1,0)</f>
        <v>0</v>
      </c>
      <c r="H452">
        <f>IF(AND(G452=1,ISBLANK('Køretøjer og Mandskab'!AC753)),1,0)</f>
        <v>0</v>
      </c>
      <c r="I452">
        <f>IFERROR(IF(AND(SEARCH(Betingelser!$F$3,'Køretøjer og Mandskab'!T453)=1,ISBLANK('Køretøjer og Mandskab'!V453)=FALSE),1,0),0)</f>
        <v>0</v>
      </c>
      <c r="J452">
        <f>IF(AND(I452=1,ISBLANK('Køretøjer og Mandskab'!AC753)),1,0)</f>
        <v>0</v>
      </c>
      <c r="K452">
        <f>IFERROR(IF(AND(SEARCH(Betingelser!$J$3,'Køretøjer og Mandskab'!$T453)=1,ISBLANK('Køretøjer og Mandskab'!$V453)=FALSE),1,0),0)</f>
        <v>0</v>
      </c>
      <c r="L452">
        <f>IF(AND(K452=1,ISBLANK('Køretøjer og Mandskab'!$AC453)),1,0)</f>
        <v>0</v>
      </c>
    </row>
    <row r="453" spans="3:12" x14ac:dyDescent="0.25">
      <c r="C453" t="str">
        <f>IFERROR(IF(INDEX(Køretøjsliste,MATCH(0,INDEX(COUNTIF($C$2:C452,Køretøjsliste),),0))=0,"",INDEX(Køretøjsliste,MATCH(0,INDEX(COUNTIF($C$2:C452,Køretøjsliste),),0))),"")</f>
        <v/>
      </c>
      <c r="E453">
        <f>IF(AND(LEN('Køretøjer og Mandskab'!T754)=Betingelser!$D$3,ISNUMBER('Køretøjer og Mandskab'!T754),ISBLANK('Køretøjer og Mandskab'!V754)=FALSE),1,0)</f>
        <v>0</v>
      </c>
      <c r="F453">
        <f>IF(AND(E453=1,ISBLANK('Køretøjer og Mandskab'!AC754)),1,0)</f>
        <v>0</v>
      </c>
      <c r="G453">
        <f>IF(AND(LEN('Køretøjer og Mandskab'!T754)&gt;1,LEN('Køretøjer og Mandskab'!T754)&lt;6,ISTEXT('Køretøjer og Mandskab'!T754),ISBLANK('Køretøjer og Mandskab'!V754)=FALSE),1,0)</f>
        <v>0</v>
      </c>
      <c r="H453">
        <f>IF(AND(G453=1,ISBLANK('Køretøjer og Mandskab'!AC754)),1,0)</f>
        <v>0</v>
      </c>
      <c r="I453">
        <f>IFERROR(IF(AND(SEARCH(Betingelser!$F$3,'Køretøjer og Mandskab'!T454)=1,ISBLANK('Køretøjer og Mandskab'!V454)=FALSE),1,0),0)</f>
        <v>0</v>
      </c>
      <c r="J453">
        <f>IF(AND(I453=1,ISBLANK('Køretøjer og Mandskab'!AC754)),1,0)</f>
        <v>0</v>
      </c>
      <c r="K453">
        <f>IFERROR(IF(AND(SEARCH(Betingelser!$J$3,'Køretøjer og Mandskab'!$T454)=1,ISBLANK('Køretøjer og Mandskab'!$V454)=FALSE),1,0),0)</f>
        <v>0</v>
      </c>
      <c r="L453">
        <f>IF(AND(K453=1,ISBLANK('Køretøjer og Mandskab'!$AC454)),1,0)</f>
        <v>0</v>
      </c>
    </row>
    <row r="454" spans="3:12" x14ac:dyDescent="0.25">
      <c r="C454" t="str">
        <f>IFERROR(IF(INDEX(Køretøjsliste,MATCH(0,INDEX(COUNTIF($C$2:C453,Køretøjsliste),),0))=0,"",INDEX(Køretøjsliste,MATCH(0,INDEX(COUNTIF($C$2:C453,Køretøjsliste),),0))),"")</f>
        <v/>
      </c>
      <c r="E454">
        <f>IF(AND(LEN('Køretøjer og Mandskab'!T755)=Betingelser!$D$3,ISNUMBER('Køretøjer og Mandskab'!T755),ISBLANK('Køretøjer og Mandskab'!V755)=FALSE),1,0)</f>
        <v>0</v>
      </c>
      <c r="F454">
        <f>IF(AND(E454=1,ISBLANK('Køretøjer og Mandskab'!AC755)),1,0)</f>
        <v>0</v>
      </c>
      <c r="G454">
        <f>IF(AND(LEN('Køretøjer og Mandskab'!T755)&gt;1,LEN('Køretøjer og Mandskab'!T755)&lt;6,ISTEXT('Køretøjer og Mandskab'!T755),ISBLANK('Køretøjer og Mandskab'!V755)=FALSE),1,0)</f>
        <v>0</v>
      </c>
      <c r="H454">
        <f>IF(AND(G454=1,ISBLANK('Køretøjer og Mandskab'!AC755)),1,0)</f>
        <v>0</v>
      </c>
      <c r="I454">
        <f>IFERROR(IF(AND(SEARCH(Betingelser!$F$3,'Køretøjer og Mandskab'!T455)=1,ISBLANK('Køretøjer og Mandskab'!V455)=FALSE),1,0),0)</f>
        <v>0</v>
      </c>
      <c r="J454">
        <f>IF(AND(I454=1,ISBLANK('Køretøjer og Mandskab'!AC755)),1,0)</f>
        <v>0</v>
      </c>
      <c r="K454">
        <f>IFERROR(IF(AND(SEARCH(Betingelser!$J$3,'Køretøjer og Mandskab'!$T455)=1,ISBLANK('Køretøjer og Mandskab'!$V455)=FALSE),1,0),0)</f>
        <v>0</v>
      </c>
      <c r="L454">
        <f>IF(AND(K454=1,ISBLANK('Køretøjer og Mandskab'!$AC455)),1,0)</f>
        <v>0</v>
      </c>
    </row>
    <row r="455" spans="3:12" x14ac:dyDescent="0.25">
      <c r="C455" t="str">
        <f>IFERROR(IF(INDEX(Køretøjsliste,MATCH(0,INDEX(COUNTIF($C$2:C454,Køretøjsliste),),0))=0,"",INDEX(Køretøjsliste,MATCH(0,INDEX(COUNTIF($C$2:C454,Køretøjsliste),),0))),"")</f>
        <v/>
      </c>
      <c r="E455">
        <f>IF(AND(LEN('Køretøjer og Mandskab'!T756)=Betingelser!$D$3,ISNUMBER('Køretøjer og Mandskab'!T756),ISBLANK('Køretøjer og Mandskab'!V756)=FALSE),1,0)</f>
        <v>0</v>
      </c>
      <c r="F455">
        <f>IF(AND(E455=1,ISBLANK('Køretøjer og Mandskab'!AC756)),1,0)</f>
        <v>0</v>
      </c>
      <c r="G455">
        <f>IF(AND(LEN('Køretøjer og Mandskab'!T756)&gt;1,LEN('Køretøjer og Mandskab'!T756)&lt;6,ISTEXT('Køretøjer og Mandskab'!T756),ISBLANK('Køretøjer og Mandskab'!V756)=FALSE),1,0)</f>
        <v>0</v>
      </c>
      <c r="H455">
        <f>IF(AND(G455=1,ISBLANK('Køretøjer og Mandskab'!AC756)),1,0)</f>
        <v>0</v>
      </c>
      <c r="I455">
        <f>IFERROR(IF(AND(SEARCH(Betingelser!$F$3,'Køretøjer og Mandskab'!T456)=1,ISBLANK('Køretøjer og Mandskab'!V456)=FALSE),1,0),0)</f>
        <v>0</v>
      </c>
      <c r="J455">
        <f>IF(AND(I455=1,ISBLANK('Køretøjer og Mandskab'!AC756)),1,0)</f>
        <v>0</v>
      </c>
      <c r="K455">
        <f>IFERROR(IF(AND(SEARCH(Betingelser!$J$3,'Køretøjer og Mandskab'!$T456)=1,ISBLANK('Køretøjer og Mandskab'!$V456)=FALSE),1,0),0)</f>
        <v>0</v>
      </c>
      <c r="L455">
        <f>IF(AND(K455=1,ISBLANK('Køretøjer og Mandskab'!$AC456)),1,0)</f>
        <v>0</v>
      </c>
    </row>
    <row r="456" spans="3:12" x14ac:dyDescent="0.25">
      <c r="C456" t="str">
        <f>IFERROR(IF(INDEX(Køretøjsliste,MATCH(0,INDEX(COUNTIF($C$2:C455,Køretøjsliste),),0))=0,"",INDEX(Køretøjsliste,MATCH(0,INDEX(COUNTIF($C$2:C455,Køretøjsliste),),0))),"")</f>
        <v/>
      </c>
      <c r="E456">
        <f>IF(AND(LEN('Køretøjer og Mandskab'!T757)=Betingelser!$D$3,ISNUMBER('Køretøjer og Mandskab'!T757),ISBLANK('Køretøjer og Mandskab'!V757)=FALSE),1,0)</f>
        <v>0</v>
      </c>
      <c r="F456">
        <f>IF(AND(E456=1,ISBLANK('Køretøjer og Mandskab'!AC757)),1,0)</f>
        <v>0</v>
      </c>
      <c r="G456">
        <f>IF(AND(LEN('Køretøjer og Mandskab'!T757)&gt;1,LEN('Køretøjer og Mandskab'!T757)&lt;6,ISTEXT('Køretøjer og Mandskab'!T757),ISBLANK('Køretøjer og Mandskab'!V757)=FALSE),1,0)</f>
        <v>0</v>
      </c>
      <c r="H456">
        <f>IF(AND(G456=1,ISBLANK('Køretøjer og Mandskab'!AC757)),1,0)</f>
        <v>0</v>
      </c>
      <c r="I456">
        <f>IFERROR(IF(AND(SEARCH(Betingelser!$F$3,'Køretøjer og Mandskab'!T457)=1,ISBLANK('Køretøjer og Mandskab'!V457)=FALSE),1,0),0)</f>
        <v>0</v>
      </c>
      <c r="J456">
        <f>IF(AND(I456=1,ISBLANK('Køretøjer og Mandskab'!AC757)),1,0)</f>
        <v>0</v>
      </c>
      <c r="K456">
        <f>IFERROR(IF(AND(SEARCH(Betingelser!$J$3,'Køretøjer og Mandskab'!$T457)=1,ISBLANK('Køretøjer og Mandskab'!$V457)=FALSE),1,0),0)</f>
        <v>0</v>
      </c>
      <c r="L456">
        <f>IF(AND(K456=1,ISBLANK('Køretøjer og Mandskab'!$AC457)),1,0)</f>
        <v>0</v>
      </c>
    </row>
    <row r="457" spans="3:12" x14ac:dyDescent="0.25">
      <c r="C457" t="str">
        <f>IFERROR(IF(INDEX(Køretøjsliste,MATCH(0,INDEX(COUNTIF($C$2:C456,Køretøjsliste),),0))=0,"",INDEX(Køretøjsliste,MATCH(0,INDEX(COUNTIF($C$2:C456,Køretøjsliste),),0))),"")</f>
        <v/>
      </c>
      <c r="E457">
        <f>IF(AND(LEN('Køretøjer og Mandskab'!T758)=Betingelser!$D$3,ISNUMBER('Køretøjer og Mandskab'!T758),ISBLANK('Køretøjer og Mandskab'!V758)=FALSE),1,0)</f>
        <v>0</v>
      </c>
      <c r="F457">
        <f>IF(AND(E457=1,ISBLANK('Køretøjer og Mandskab'!AC758)),1,0)</f>
        <v>0</v>
      </c>
      <c r="G457">
        <f>IF(AND(LEN('Køretøjer og Mandskab'!T758)&gt;1,LEN('Køretøjer og Mandskab'!T758)&lt;6,ISTEXT('Køretøjer og Mandskab'!T758),ISBLANK('Køretøjer og Mandskab'!V758)=FALSE),1,0)</f>
        <v>0</v>
      </c>
      <c r="H457">
        <f>IF(AND(G457=1,ISBLANK('Køretøjer og Mandskab'!AC758)),1,0)</f>
        <v>0</v>
      </c>
      <c r="I457">
        <f>IFERROR(IF(AND(SEARCH(Betingelser!$F$3,'Køretøjer og Mandskab'!T458)=1,ISBLANK('Køretøjer og Mandskab'!V458)=FALSE),1,0),0)</f>
        <v>0</v>
      </c>
      <c r="J457">
        <f>IF(AND(I457=1,ISBLANK('Køretøjer og Mandskab'!AC758)),1,0)</f>
        <v>0</v>
      </c>
      <c r="K457">
        <f>IFERROR(IF(AND(SEARCH(Betingelser!$J$3,'Køretøjer og Mandskab'!$T458)=1,ISBLANK('Køretøjer og Mandskab'!$V458)=FALSE),1,0),0)</f>
        <v>0</v>
      </c>
      <c r="L457">
        <f>IF(AND(K457=1,ISBLANK('Køretøjer og Mandskab'!$AC458)),1,0)</f>
        <v>0</v>
      </c>
    </row>
    <row r="458" spans="3:12" x14ac:dyDescent="0.25">
      <c r="C458" t="str">
        <f>IFERROR(IF(INDEX(Køretøjsliste,MATCH(0,INDEX(COUNTIF($C$2:C457,Køretøjsliste),),0))=0,"",INDEX(Køretøjsliste,MATCH(0,INDEX(COUNTIF($C$2:C457,Køretøjsliste),),0))),"")</f>
        <v/>
      </c>
      <c r="E458">
        <f>IF(AND(LEN('Køretøjer og Mandskab'!T759)=Betingelser!$D$3,ISNUMBER('Køretøjer og Mandskab'!T759),ISBLANK('Køretøjer og Mandskab'!V759)=FALSE),1,0)</f>
        <v>0</v>
      </c>
      <c r="F458">
        <f>IF(AND(E458=1,ISBLANK('Køretøjer og Mandskab'!AC759)),1,0)</f>
        <v>0</v>
      </c>
      <c r="G458">
        <f>IF(AND(LEN('Køretøjer og Mandskab'!T759)&gt;1,LEN('Køretøjer og Mandskab'!T759)&lt;6,ISTEXT('Køretøjer og Mandskab'!T759),ISBLANK('Køretøjer og Mandskab'!V759)=FALSE),1,0)</f>
        <v>0</v>
      </c>
      <c r="H458">
        <f>IF(AND(G458=1,ISBLANK('Køretøjer og Mandskab'!AC759)),1,0)</f>
        <v>0</v>
      </c>
      <c r="I458">
        <f>IFERROR(IF(AND(SEARCH(Betingelser!$F$3,'Køretøjer og Mandskab'!T459)=1,ISBLANK('Køretøjer og Mandskab'!V459)=FALSE),1,0),0)</f>
        <v>0</v>
      </c>
      <c r="J458">
        <f>IF(AND(I458=1,ISBLANK('Køretøjer og Mandskab'!AC759)),1,0)</f>
        <v>0</v>
      </c>
      <c r="K458">
        <f>IFERROR(IF(AND(SEARCH(Betingelser!$J$3,'Køretøjer og Mandskab'!$T459)=1,ISBLANK('Køretøjer og Mandskab'!$V459)=FALSE),1,0),0)</f>
        <v>0</v>
      </c>
      <c r="L458">
        <f>IF(AND(K458=1,ISBLANK('Køretøjer og Mandskab'!$AC459)),1,0)</f>
        <v>0</v>
      </c>
    </row>
    <row r="459" spans="3:12" x14ac:dyDescent="0.25">
      <c r="C459" t="str">
        <f>IFERROR(IF(INDEX(Køretøjsliste,MATCH(0,INDEX(COUNTIF($C$2:C458,Køretøjsliste),),0))=0,"",INDEX(Køretøjsliste,MATCH(0,INDEX(COUNTIF($C$2:C458,Køretøjsliste),),0))),"")</f>
        <v/>
      </c>
      <c r="E459">
        <f>IF(AND(LEN('Køretøjer og Mandskab'!T760)=Betingelser!$D$3,ISNUMBER('Køretøjer og Mandskab'!T760),ISBLANK('Køretøjer og Mandskab'!V760)=FALSE),1,0)</f>
        <v>0</v>
      </c>
      <c r="F459">
        <f>IF(AND(E459=1,ISBLANK('Køretøjer og Mandskab'!AC760)),1,0)</f>
        <v>0</v>
      </c>
      <c r="G459">
        <f>IF(AND(LEN('Køretøjer og Mandskab'!T760)&gt;1,LEN('Køretøjer og Mandskab'!T760)&lt;6,ISTEXT('Køretøjer og Mandskab'!T760),ISBLANK('Køretøjer og Mandskab'!V760)=FALSE),1,0)</f>
        <v>0</v>
      </c>
      <c r="H459">
        <f>IF(AND(G459=1,ISBLANK('Køretøjer og Mandskab'!AC760)),1,0)</f>
        <v>0</v>
      </c>
      <c r="I459">
        <f>IFERROR(IF(AND(SEARCH(Betingelser!$F$3,'Køretøjer og Mandskab'!T460)=1,ISBLANK('Køretøjer og Mandskab'!V460)=FALSE),1,0),0)</f>
        <v>0</v>
      </c>
      <c r="J459">
        <f>IF(AND(I459=1,ISBLANK('Køretøjer og Mandskab'!AC760)),1,0)</f>
        <v>0</v>
      </c>
      <c r="K459">
        <f>IFERROR(IF(AND(SEARCH(Betingelser!$J$3,'Køretøjer og Mandskab'!$T460)=1,ISBLANK('Køretøjer og Mandskab'!$V460)=FALSE),1,0),0)</f>
        <v>0</v>
      </c>
      <c r="L459">
        <f>IF(AND(K459=1,ISBLANK('Køretøjer og Mandskab'!$AC460)),1,0)</f>
        <v>0</v>
      </c>
    </row>
    <row r="460" spans="3:12" x14ac:dyDescent="0.25">
      <c r="C460" t="str">
        <f>IFERROR(IF(INDEX(Køretøjsliste,MATCH(0,INDEX(COUNTIF($C$2:C459,Køretøjsliste),),0))=0,"",INDEX(Køretøjsliste,MATCH(0,INDEX(COUNTIF($C$2:C459,Køretøjsliste),),0))),"")</f>
        <v/>
      </c>
      <c r="E460">
        <f>IF(AND(LEN('Køretøjer og Mandskab'!T761)=Betingelser!$D$3,ISNUMBER('Køretøjer og Mandskab'!T761),ISBLANK('Køretøjer og Mandskab'!V761)=FALSE),1,0)</f>
        <v>0</v>
      </c>
      <c r="F460">
        <f>IF(AND(E460=1,ISBLANK('Køretøjer og Mandskab'!AC761)),1,0)</f>
        <v>0</v>
      </c>
      <c r="G460">
        <f>IF(AND(LEN('Køretøjer og Mandskab'!T761)&gt;1,LEN('Køretøjer og Mandskab'!T761)&lt;6,ISTEXT('Køretøjer og Mandskab'!T761),ISBLANK('Køretøjer og Mandskab'!V761)=FALSE),1,0)</f>
        <v>0</v>
      </c>
      <c r="H460">
        <f>IF(AND(G460=1,ISBLANK('Køretøjer og Mandskab'!AC761)),1,0)</f>
        <v>0</v>
      </c>
      <c r="I460">
        <f>IFERROR(IF(AND(SEARCH(Betingelser!$F$3,'Køretøjer og Mandskab'!T461)=1,ISBLANK('Køretøjer og Mandskab'!V461)=FALSE),1,0),0)</f>
        <v>0</v>
      </c>
      <c r="J460">
        <f>IF(AND(I460=1,ISBLANK('Køretøjer og Mandskab'!AC761)),1,0)</f>
        <v>0</v>
      </c>
      <c r="K460">
        <f>IFERROR(IF(AND(SEARCH(Betingelser!$J$3,'Køretøjer og Mandskab'!$T461)=1,ISBLANK('Køretøjer og Mandskab'!$V461)=FALSE),1,0),0)</f>
        <v>0</v>
      </c>
      <c r="L460">
        <f>IF(AND(K460=1,ISBLANK('Køretøjer og Mandskab'!$AC461)),1,0)</f>
        <v>0</v>
      </c>
    </row>
    <row r="461" spans="3:12" x14ac:dyDescent="0.25">
      <c r="C461" t="str">
        <f>IFERROR(IF(INDEX(Køretøjsliste,MATCH(0,INDEX(COUNTIF($C$2:C460,Køretøjsliste),),0))=0,"",INDEX(Køretøjsliste,MATCH(0,INDEX(COUNTIF($C$2:C460,Køretøjsliste),),0))),"")</f>
        <v/>
      </c>
      <c r="E461">
        <f>IF(AND(LEN('Køretøjer og Mandskab'!T762)=Betingelser!$D$3,ISNUMBER('Køretøjer og Mandskab'!T762),ISBLANK('Køretøjer og Mandskab'!V762)=FALSE),1,0)</f>
        <v>0</v>
      </c>
      <c r="F461">
        <f>IF(AND(E461=1,ISBLANK('Køretøjer og Mandskab'!AC762)),1,0)</f>
        <v>0</v>
      </c>
      <c r="G461">
        <f>IF(AND(LEN('Køretøjer og Mandskab'!T762)&gt;1,LEN('Køretøjer og Mandskab'!T762)&lt;6,ISTEXT('Køretøjer og Mandskab'!T762),ISBLANK('Køretøjer og Mandskab'!V762)=FALSE),1,0)</f>
        <v>0</v>
      </c>
      <c r="H461">
        <f>IF(AND(G461=1,ISBLANK('Køretøjer og Mandskab'!AC762)),1,0)</f>
        <v>0</v>
      </c>
      <c r="I461">
        <f>IFERROR(IF(AND(SEARCH(Betingelser!$F$3,'Køretøjer og Mandskab'!T462)=1,ISBLANK('Køretøjer og Mandskab'!V462)=FALSE),1,0),0)</f>
        <v>0</v>
      </c>
      <c r="J461">
        <f>IF(AND(I461=1,ISBLANK('Køretøjer og Mandskab'!AC762)),1,0)</f>
        <v>0</v>
      </c>
      <c r="K461">
        <f>IFERROR(IF(AND(SEARCH(Betingelser!$J$3,'Køretøjer og Mandskab'!$T462)=1,ISBLANK('Køretøjer og Mandskab'!$V462)=FALSE),1,0),0)</f>
        <v>0</v>
      </c>
      <c r="L461">
        <f>IF(AND(K461=1,ISBLANK('Køretøjer og Mandskab'!$AC462)),1,0)</f>
        <v>0</v>
      </c>
    </row>
    <row r="462" spans="3:12" x14ac:dyDescent="0.25">
      <c r="C462" t="str">
        <f>IFERROR(IF(INDEX(Køretøjsliste,MATCH(0,INDEX(COUNTIF($C$2:C461,Køretøjsliste),),0))=0,"",INDEX(Køretøjsliste,MATCH(0,INDEX(COUNTIF($C$2:C461,Køretøjsliste),),0))),"")</f>
        <v/>
      </c>
      <c r="E462">
        <f>IF(AND(LEN('Køretøjer og Mandskab'!T763)=Betingelser!$D$3,ISNUMBER('Køretøjer og Mandskab'!T763),ISBLANK('Køretøjer og Mandskab'!V763)=FALSE),1,0)</f>
        <v>0</v>
      </c>
      <c r="F462">
        <f>IF(AND(E462=1,ISBLANK('Køretøjer og Mandskab'!AC763)),1,0)</f>
        <v>0</v>
      </c>
      <c r="G462">
        <f>IF(AND(LEN('Køretøjer og Mandskab'!T763)&gt;1,LEN('Køretøjer og Mandskab'!T763)&lt;6,ISTEXT('Køretøjer og Mandskab'!T763),ISBLANK('Køretøjer og Mandskab'!V763)=FALSE),1,0)</f>
        <v>0</v>
      </c>
      <c r="H462">
        <f>IF(AND(G462=1,ISBLANK('Køretøjer og Mandskab'!AC763)),1,0)</f>
        <v>0</v>
      </c>
      <c r="I462">
        <f>IFERROR(IF(AND(SEARCH(Betingelser!$F$3,'Køretøjer og Mandskab'!T463)=1,ISBLANK('Køretøjer og Mandskab'!V463)=FALSE),1,0),0)</f>
        <v>0</v>
      </c>
      <c r="J462">
        <f>IF(AND(I462=1,ISBLANK('Køretøjer og Mandskab'!AC763)),1,0)</f>
        <v>0</v>
      </c>
      <c r="K462">
        <f>IFERROR(IF(AND(SEARCH(Betingelser!$J$3,'Køretøjer og Mandskab'!$T463)=1,ISBLANK('Køretøjer og Mandskab'!$V463)=FALSE),1,0),0)</f>
        <v>0</v>
      </c>
      <c r="L462">
        <f>IF(AND(K462=1,ISBLANK('Køretøjer og Mandskab'!$AC463)),1,0)</f>
        <v>0</v>
      </c>
    </row>
    <row r="463" spans="3:12" x14ac:dyDescent="0.25">
      <c r="C463" t="str">
        <f>IFERROR(IF(INDEX(Køretøjsliste,MATCH(0,INDEX(COUNTIF($C$2:C462,Køretøjsliste),),0))=0,"",INDEX(Køretøjsliste,MATCH(0,INDEX(COUNTIF($C$2:C462,Køretøjsliste),),0))),"")</f>
        <v/>
      </c>
      <c r="E463">
        <f>IF(AND(LEN('Køretøjer og Mandskab'!T764)=Betingelser!$D$3,ISNUMBER('Køretøjer og Mandskab'!T764),ISBLANK('Køretøjer og Mandskab'!V764)=FALSE),1,0)</f>
        <v>0</v>
      </c>
      <c r="F463">
        <f>IF(AND(E463=1,ISBLANK('Køretøjer og Mandskab'!AC764)),1,0)</f>
        <v>0</v>
      </c>
      <c r="G463">
        <f>IF(AND(LEN('Køretøjer og Mandskab'!T764)&gt;1,LEN('Køretøjer og Mandskab'!T764)&lt;6,ISTEXT('Køretøjer og Mandskab'!T764),ISBLANK('Køretøjer og Mandskab'!V764)=FALSE),1,0)</f>
        <v>0</v>
      </c>
      <c r="H463">
        <f>IF(AND(G463=1,ISBLANK('Køretøjer og Mandskab'!AC764)),1,0)</f>
        <v>0</v>
      </c>
      <c r="I463">
        <f>IFERROR(IF(AND(SEARCH(Betingelser!$F$3,'Køretøjer og Mandskab'!T464)=1,ISBLANK('Køretøjer og Mandskab'!V464)=FALSE),1,0),0)</f>
        <v>0</v>
      </c>
      <c r="J463">
        <f>IF(AND(I463=1,ISBLANK('Køretøjer og Mandskab'!AC764)),1,0)</f>
        <v>0</v>
      </c>
      <c r="K463">
        <f>IFERROR(IF(AND(SEARCH(Betingelser!$J$3,'Køretøjer og Mandskab'!$T464)=1,ISBLANK('Køretøjer og Mandskab'!$V464)=FALSE),1,0),0)</f>
        <v>0</v>
      </c>
      <c r="L463">
        <f>IF(AND(K463=1,ISBLANK('Køretøjer og Mandskab'!$AC464)),1,0)</f>
        <v>0</v>
      </c>
    </row>
    <row r="464" spans="3:12" x14ac:dyDescent="0.25">
      <c r="C464" t="str">
        <f>IFERROR(IF(INDEX(Køretøjsliste,MATCH(0,INDEX(COUNTIF($C$2:C463,Køretøjsliste),),0))=0,"",INDEX(Køretøjsliste,MATCH(0,INDEX(COUNTIF($C$2:C463,Køretøjsliste),),0))),"")</f>
        <v/>
      </c>
      <c r="E464">
        <f>IF(AND(LEN('Køretøjer og Mandskab'!T765)=Betingelser!$D$3,ISNUMBER('Køretøjer og Mandskab'!T765),ISBLANK('Køretøjer og Mandskab'!V765)=FALSE),1,0)</f>
        <v>0</v>
      </c>
      <c r="F464">
        <f>IF(AND(E464=1,ISBLANK('Køretøjer og Mandskab'!AC765)),1,0)</f>
        <v>0</v>
      </c>
      <c r="G464">
        <f>IF(AND(LEN('Køretøjer og Mandskab'!T765)&gt;1,LEN('Køretøjer og Mandskab'!T765)&lt;6,ISTEXT('Køretøjer og Mandskab'!T765),ISBLANK('Køretøjer og Mandskab'!V765)=FALSE),1,0)</f>
        <v>0</v>
      </c>
      <c r="H464">
        <f>IF(AND(G464=1,ISBLANK('Køretøjer og Mandskab'!AC765)),1,0)</f>
        <v>0</v>
      </c>
      <c r="I464">
        <f>IFERROR(IF(AND(SEARCH(Betingelser!$F$3,'Køretøjer og Mandskab'!T465)=1,ISBLANK('Køretøjer og Mandskab'!V465)=FALSE),1,0),0)</f>
        <v>0</v>
      </c>
      <c r="J464">
        <f>IF(AND(I464=1,ISBLANK('Køretøjer og Mandskab'!AC765)),1,0)</f>
        <v>0</v>
      </c>
      <c r="K464">
        <f>IFERROR(IF(AND(SEARCH(Betingelser!$J$3,'Køretøjer og Mandskab'!$T465)=1,ISBLANK('Køretøjer og Mandskab'!$V465)=FALSE),1,0),0)</f>
        <v>0</v>
      </c>
      <c r="L464">
        <f>IF(AND(K464=1,ISBLANK('Køretøjer og Mandskab'!$AC465)),1,0)</f>
        <v>0</v>
      </c>
    </row>
    <row r="465" spans="3:12" x14ac:dyDescent="0.25">
      <c r="C465" t="str">
        <f>IFERROR(IF(INDEX(Køretøjsliste,MATCH(0,INDEX(COUNTIF($C$2:C464,Køretøjsliste),),0))=0,"",INDEX(Køretøjsliste,MATCH(0,INDEX(COUNTIF($C$2:C464,Køretøjsliste),),0))),"")</f>
        <v/>
      </c>
      <c r="E465">
        <f>IF(AND(LEN('Køretøjer og Mandskab'!T766)=Betingelser!$D$3,ISNUMBER('Køretøjer og Mandskab'!T766),ISBLANK('Køretøjer og Mandskab'!V766)=FALSE),1,0)</f>
        <v>0</v>
      </c>
      <c r="F465">
        <f>IF(AND(E465=1,ISBLANK('Køretøjer og Mandskab'!AC766)),1,0)</f>
        <v>0</v>
      </c>
      <c r="G465">
        <f>IF(AND(LEN('Køretøjer og Mandskab'!T766)&gt;1,LEN('Køretøjer og Mandskab'!T766)&lt;6,ISTEXT('Køretøjer og Mandskab'!T766),ISBLANK('Køretøjer og Mandskab'!V766)=FALSE),1,0)</f>
        <v>0</v>
      </c>
      <c r="H465">
        <f>IF(AND(G465=1,ISBLANK('Køretøjer og Mandskab'!AC766)),1,0)</f>
        <v>0</v>
      </c>
      <c r="I465">
        <f>IFERROR(IF(AND(SEARCH(Betingelser!$F$3,'Køretøjer og Mandskab'!T466)=1,ISBLANK('Køretøjer og Mandskab'!V466)=FALSE),1,0),0)</f>
        <v>0</v>
      </c>
      <c r="J465">
        <f>IF(AND(I465=1,ISBLANK('Køretøjer og Mandskab'!AC766)),1,0)</f>
        <v>0</v>
      </c>
      <c r="K465">
        <f>IFERROR(IF(AND(SEARCH(Betingelser!$J$3,'Køretøjer og Mandskab'!$T466)=1,ISBLANK('Køretøjer og Mandskab'!$V466)=FALSE),1,0),0)</f>
        <v>0</v>
      </c>
      <c r="L465">
        <f>IF(AND(K465=1,ISBLANK('Køretøjer og Mandskab'!$AC466)),1,0)</f>
        <v>0</v>
      </c>
    </row>
    <row r="466" spans="3:12" x14ac:dyDescent="0.25">
      <c r="C466" t="str">
        <f>IFERROR(IF(INDEX(Køretøjsliste,MATCH(0,INDEX(COUNTIF($C$2:C465,Køretøjsliste),),0))=0,"",INDEX(Køretøjsliste,MATCH(0,INDEX(COUNTIF($C$2:C465,Køretøjsliste),),0))),"")</f>
        <v/>
      </c>
      <c r="E466">
        <f>IF(AND(LEN('Køretøjer og Mandskab'!T767)=Betingelser!$D$3,ISNUMBER('Køretøjer og Mandskab'!T767),ISBLANK('Køretøjer og Mandskab'!V767)=FALSE),1,0)</f>
        <v>0</v>
      </c>
      <c r="F466">
        <f>IF(AND(E466=1,ISBLANK('Køretøjer og Mandskab'!AC767)),1,0)</f>
        <v>0</v>
      </c>
      <c r="G466">
        <f>IF(AND(LEN('Køretøjer og Mandskab'!T767)&gt;1,LEN('Køretøjer og Mandskab'!T767)&lt;6,ISTEXT('Køretøjer og Mandskab'!T767),ISBLANK('Køretøjer og Mandskab'!V767)=FALSE),1,0)</f>
        <v>0</v>
      </c>
      <c r="H466">
        <f>IF(AND(G466=1,ISBLANK('Køretøjer og Mandskab'!AC767)),1,0)</f>
        <v>0</v>
      </c>
      <c r="I466">
        <f>IFERROR(IF(AND(SEARCH(Betingelser!$F$3,'Køretøjer og Mandskab'!T467)=1,ISBLANK('Køretøjer og Mandskab'!V467)=FALSE),1,0),0)</f>
        <v>0</v>
      </c>
      <c r="J466">
        <f>IF(AND(I466=1,ISBLANK('Køretøjer og Mandskab'!AC767)),1,0)</f>
        <v>0</v>
      </c>
      <c r="K466">
        <f>IFERROR(IF(AND(SEARCH(Betingelser!$J$3,'Køretøjer og Mandskab'!$T467)=1,ISBLANK('Køretøjer og Mandskab'!$V467)=FALSE),1,0),0)</f>
        <v>0</v>
      </c>
      <c r="L466">
        <f>IF(AND(K466=1,ISBLANK('Køretøjer og Mandskab'!$AC467)),1,0)</f>
        <v>0</v>
      </c>
    </row>
    <row r="467" spans="3:12" x14ac:dyDescent="0.25">
      <c r="C467" t="str">
        <f>IFERROR(IF(INDEX(Køretøjsliste,MATCH(0,INDEX(COUNTIF($C$2:C466,Køretøjsliste),),0))=0,"",INDEX(Køretøjsliste,MATCH(0,INDEX(COUNTIF($C$2:C466,Køretøjsliste),),0))),"")</f>
        <v/>
      </c>
      <c r="E467">
        <f>IF(AND(LEN('Køretøjer og Mandskab'!T768)=Betingelser!$D$3,ISNUMBER('Køretøjer og Mandskab'!T768),ISBLANK('Køretøjer og Mandskab'!V768)=FALSE),1,0)</f>
        <v>0</v>
      </c>
      <c r="F467">
        <f>IF(AND(E467=1,ISBLANK('Køretøjer og Mandskab'!AC768)),1,0)</f>
        <v>0</v>
      </c>
      <c r="G467">
        <f>IF(AND(LEN('Køretøjer og Mandskab'!T768)&gt;1,LEN('Køretøjer og Mandskab'!T768)&lt;6,ISTEXT('Køretøjer og Mandskab'!T768),ISBLANK('Køretøjer og Mandskab'!V768)=FALSE),1,0)</f>
        <v>0</v>
      </c>
      <c r="H467">
        <f>IF(AND(G467=1,ISBLANK('Køretøjer og Mandskab'!AC768)),1,0)</f>
        <v>0</v>
      </c>
      <c r="I467">
        <f>IFERROR(IF(AND(SEARCH(Betingelser!$F$3,'Køretøjer og Mandskab'!T468)=1,ISBLANK('Køretøjer og Mandskab'!V468)=FALSE),1,0),0)</f>
        <v>0</v>
      </c>
      <c r="J467">
        <f>IF(AND(I467=1,ISBLANK('Køretøjer og Mandskab'!AC768)),1,0)</f>
        <v>0</v>
      </c>
      <c r="K467">
        <f>IFERROR(IF(AND(SEARCH(Betingelser!$J$3,'Køretøjer og Mandskab'!$T468)=1,ISBLANK('Køretøjer og Mandskab'!$V468)=FALSE),1,0),0)</f>
        <v>0</v>
      </c>
      <c r="L467">
        <f>IF(AND(K467=1,ISBLANK('Køretøjer og Mandskab'!$AC468)),1,0)</f>
        <v>0</v>
      </c>
    </row>
    <row r="468" spans="3:12" x14ac:dyDescent="0.25">
      <c r="C468" t="str">
        <f>IFERROR(IF(INDEX(Køretøjsliste,MATCH(0,INDEX(COUNTIF($C$2:C467,Køretøjsliste),),0))=0,"",INDEX(Køretøjsliste,MATCH(0,INDEX(COUNTIF($C$2:C467,Køretøjsliste),),0))),"")</f>
        <v/>
      </c>
      <c r="E468">
        <f>IF(AND(LEN('Køretøjer og Mandskab'!T769)=Betingelser!$D$3,ISNUMBER('Køretøjer og Mandskab'!T769),ISBLANK('Køretøjer og Mandskab'!V769)=FALSE),1,0)</f>
        <v>0</v>
      </c>
      <c r="F468">
        <f>IF(AND(E468=1,ISBLANK('Køretøjer og Mandskab'!AC769)),1,0)</f>
        <v>0</v>
      </c>
      <c r="G468">
        <f>IF(AND(LEN('Køretøjer og Mandskab'!T769)&gt;1,LEN('Køretøjer og Mandskab'!T769)&lt;6,ISTEXT('Køretøjer og Mandskab'!T769),ISBLANK('Køretøjer og Mandskab'!V769)=FALSE),1,0)</f>
        <v>0</v>
      </c>
      <c r="H468">
        <f>IF(AND(G468=1,ISBLANK('Køretøjer og Mandskab'!AC769)),1,0)</f>
        <v>0</v>
      </c>
      <c r="I468">
        <f>IFERROR(IF(AND(SEARCH(Betingelser!$F$3,'Køretøjer og Mandskab'!T469)=1,ISBLANK('Køretøjer og Mandskab'!V469)=FALSE),1,0),0)</f>
        <v>0</v>
      </c>
      <c r="J468">
        <f>IF(AND(I468=1,ISBLANK('Køretøjer og Mandskab'!AC769)),1,0)</f>
        <v>0</v>
      </c>
      <c r="K468">
        <f>IFERROR(IF(AND(SEARCH(Betingelser!$J$3,'Køretøjer og Mandskab'!$T469)=1,ISBLANK('Køretøjer og Mandskab'!$V469)=FALSE),1,0),0)</f>
        <v>0</v>
      </c>
      <c r="L468">
        <f>IF(AND(K468=1,ISBLANK('Køretøjer og Mandskab'!$AC469)),1,0)</f>
        <v>0</v>
      </c>
    </row>
    <row r="469" spans="3:12" x14ac:dyDescent="0.25">
      <c r="C469" t="str">
        <f>IFERROR(IF(INDEX(Køretøjsliste,MATCH(0,INDEX(COUNTIF($C$2:C468,Køretøjsliste),),0))=0,"",INDEX(Køretøjsliste,MATCH(0,INDEX(COUNTIF($C$2:C468,Køretøjsliste),),0))),"")</f>
        <v/>
      </c>
      <c r="E469">
        <f>IF(AND(LEN('Køretøjer og Mandskab'!T770)=Betingelser!$D$3,ISNUMBER('Køretøjer og Mandskab'!T770),ISBLANK('Køretøjer og Mandskab'!V770)=FALSE),1,0)</f>
        <v>0</v>
      </c>
      <c r="F469">
        <f>IF(AND(E469=1,ISBLANK('Køretøjer og Mandskab'!AC770)),1,0)</f>
        <v>0</v>
      </c>
      <c r="G469">
        <f>IF(AND(LEN('Køretøjer og Mandskab'!T770)&gt;1,LEN('Køretøjer og Mandskab'!T770)&lt;6,ISTEXT('Køretøjer og Mandskab'!T770),ISBLANK('Køretøjer og Mandskab'!V770)=FALSE),1,0)</f>
        <v>0</v>
      </c>
      <c r="H469">
        <f>IF(AND(G469=1,ISBLANK('Køretøjer og Mandskab'!AC770)),1,0)</f>
        <v>0</v>
      </c>
      <c r="I469">
        <f>IFERROR(IF(AND(SEARCH(Betingelser!$F$3,'Køretøjer og Mandskab'!T470)=1,ISBLANK('Køretøjer og Mandskab'!V470)=FALSE),1,0),0)</f>
        <v>0</v>
      </c>
      <c r="J469">
        <f>IF(AND(I469=1,ISBLANK('Køretøjer og Mandskab'!AC770)),1,0)</f>
        <v>0</v>
      </c>
      <c r="K469">
        <f>IFERROR(IF(AND(SEARCH(Betingelser!$J$3,'Køretøjer og Mandskab'!$T470)=1,ISBLANK('Køretøjer og Mandskab'!$V470)=FALSE),1,0),0)</f>
        <v>0</v>
      </c>
      <c r="L469">
        <f>IF(AND(K469=1,ISBLANK('Køretøjer og Mandskab'!$AC470)),1,0)</f>
        <v>0</v>
      </c>
    </row>
    <row r="470" spans="3:12" x14ac:dyDescent="0.25">
      <c r="C470" t="str">
        <f>IFERROR(IF(INDEX(Køretøjsliste,MATCH(0,INDEX(COUNTIF($C$2:C469,Køretøjsliste),),0))=0,"",INDEX(Køretøjsliste,MATCH(0,INDEX(COUNTIF($C$2:C469,Køretøjsliste),),0))),"")</f>
        <v/>
      </c>
      <c r="E470">
        <f>IF(AND(LEN('Køretøjer og Mandskab'!T771)=Betingelser!$D$3,ISNUMBER('Køretøjer og Mandskab'!T771),ISBLANK('Køretøjer og Mandskab'!V771)=FALSE),1,0)</f>
        <v>0</v>
      </c>
      <c r="F470">
        <f>IF(AND(E470=1,ISBLANK('Køretøjer og Mandskab'!AC771)),1,0)</f>
        <v>0</v>
      </c>
      <c r="G470">
        <f>IF(AND(LEN('Køretøjer og Mandskab'!T771)&gt;1,LEN('Køretøjer og Mandskab'!T771)&lt;6,ISTEXT('Køretøjer og Mandskab'!T771),ISBLANK('Køretøjer og Mandskab'!V771)=FALSE),1,0)</f>
        <v>0</v>
      </c>
      <c r="H470">
        <f>IF(AND(G470=1,ISBLANK('Køretøjer og Mandskab'!AC771)),1,0)</f>
        <v>0</v>
      </c>
      <c r="I470">
        <f>IFERROR(IF(AND(SEARCH(Betingelser!$F$3,'Køretøjer og Mandskab'!T471)=1,ISBLANK('Køretøjer og Mandskab'!V471)=FALSE),1,0),0)</f>
        <v>0</v>
      </c>
      <c r="J470">
        <f>IF(AND(I470=1,ISBLANK('Køretøjer og Mandskab'!AC771)),1,0)</f>
        <v>0</v>
      </c>
      <c r="K470">
        <f>IFERROR(IF(AND(SEARCH(Betingelser!$J$3,'Køretøjer og Mandskab'!$T471)=1,ISBLANK('Køretøjer og Mandskab'!$V471)=FALSE),1,0),0)</f>
        <v>0</v>
      </c>
      <c r="L470">
        <f>IF(AND(K470=1,ISBLANK('Køretøjer og Mandskab'!$AC471)),1,0)</f>
        <v>0</v>
      </c>
    </row>
    <row r="471" spans="3:12" x14ac:dyDescent="0.25">
      <c r="C471" t="str">
        <f>IFERROR(IF(INDEX(Køretøjsliste,MATCH(0,INDEX(COUNTIF($C$2:C470,Køretøjsliste),),0))=0,"",INDEX(Køretøjsliste,MATCH(0,INDEX(COUNTIF($C$2:C470,Køretøjsliste),),0))),"")</f>
        <v/>
      </c>
      <c r="E471">
        <f>IF(AND(LEN('Køretøjer og Mandskab'!T772)=Betingelser!$D$3,ISNUMBER('Køretøjer og Mandskab'!T772),ISBLANK('Køretøjer og Mandskab'!V772)=FALSE),1,0)</f>
        <v>0</v>
      </c>
      <c r="F471">
        <f>IF(AND(E471=1,ISBLANK('Køretøjer og Mandskab'!AC772)),1,0)</f>
        <v>0</v>
      </c>
      <c r="G471">
        <f>IF(AND(LEN('Køretøjer og Mandskab'!T772)&gt;1,LEN('Køretøjer og Mandskab'!T772)&lt;6,ISTEXT('Køretøjer og Mandskab'!T772),ISBLANK('Køretøjer og Mandskab'!V772)=FALSE),1,0)</f>
        <v>0</v>
      </c>
      <c r="H471">
        <f>IF(AND(G471=1,ISBLANK('Køretøjer og Mandskab'!AC772)),1,0)</f>
        <v>0</v>
      </c>
      <c r="I471">
        <f>IFERROR(IF(AND(SEARCH(Betingelser!$F$3,'Køretøjer og Mandskab'!T472)=1,ISBLANK('Køretøjer og Mandskab'!V472)=FALSE),1,0),0)</f>
        <v>0</v>
      </c>
      <c r="J471">
        <f>IF(AND(I471=1,ISBLANK('Køretøjer og Mandskab'!AC772)),1,0)</f>
        <v>0</v>
      </c>
      <c r="K471">
        <f>IFERROR(IF(AND(SEARCH(Betingelser!$J$3,'Køretøjer og Mandskab'!$T472)=1,ISBLANK('Køretøjer og Mandskab'!$V472)=FALSE),1,0),0)</f>
        <v>0</v>
      </c>
      <c r="L471">
        <f>IF(AND(K471=1,ISBLANK('Køretøjer og Mandskab'!$AC472)),1,0)</f>
        <v>0</v>
      </c>
    </row>
    <row r="472" spans="3:12" x14ac:dyDescent="0.25">
      <c r="C472" t="str">
        <f>IFERROR(IF(INDEX(Køretøjsliste,MATCH(0,INDEX(COUNTIF($C$2:C471,Køretøjsliste),),0))=0,"",INDEX(Køretøjsliste,MATCH(0,INDEX(COUNTIF($C$2:C471,Køretøjsliste),),0))),"")</f>
        <v/>
      </c>
      <c r="E472">
        <f>IF(AND(LEN('Køretøjer og Mandskab'!T773)=Betingelser!$D$3,ISNUMBER('Køretøjer og Mandskab'!T773),ISBLANK('Køretøjer og Mandskab'!V773)=FALSE),1,0)</f>
        <v>0</v>
      </c>
      <c r="F472">
        <f>IF(AND(E472=1,ISBLANK('Køretøjer og Mandskab'!AC773)),1,0)</f>
        <v>0</v>
      </c>
      <c r="G472">
        <f>IF(AND(LEN('Køretøjer og Mandskab'!T773)&gt;1,LEN('Køretøjer og Mandskab'!T773)&lt;6,ISTEXT('Køretøjer og Mandskab'!T773),ISBLANK('Køretøjer og Mandskab'!V773)=FALSE),1,0)</f>
        <v>0</v>
      </c>
      <c r="H472">
        <f>IF(AND(G472=1,ISBLANK('Køretøjer og Mandskab'!AC773)),1,0)</f>
        <v>0</v>
      </c>
      <c r="I472">
        <f>IFERROR(IF(AND(SEARCH(Betingelser!$F$3,'Køretøjer og Mandskab'!T473)=1,ISBLANK('Køretøjer og Mandskab'!V473)=FALSE),1,0),0)</f>
        <v>0</v>
      </c>
      <c r="J472">
        <f>IF(AND(I472=1,ISBLANK('Køretøjer og Mandskab'!AC773)),1,0)</f>
        <v>0</v>
      </c>
      <c r="K472">
        <f>IFERROR(IF(AND(SEARCH(Betingelser!$J$3,'Køretøjer og Mandskab'!$T473)=1,ISBLANK('Køretøjer og Mandskab'!$V473)=FALSE),1,0),0)</f>
        <v>0</v>
      </c>
      <c r="L472">
        <f>IF(AND(K472=1,ISBLANK('Køretøjer og Mandskab'!$AC473)),1,0)</f>
        <v>0</v>
      </c>
    </row>
    <row r="473" spans="3:12" x14ac:dyDescent="0.25">
      <c r="C473" t="str">
        <f>IFERROR(IF(INDEX(Køretøjsliste,MATCH(0,INDEX(COUNTIF($C$2:C472,Køretøjsliste),),0))=0,"",INDEX(Køretøjsliste,MATCH(0,INDEX(COUNTIF($C$2:C472,Køretøjsliste),),0))),"")</f>
        <v/>
      </c>
      <c r="E473">
        <f>IF(AND(LEN('Køretøjer og Mandskab'!T774)=Betingelser!$D$3,ISNUMBER('Køretøjer og Mandskab'!T774),ISBLANK('Køretøjer og Mandskab'!V774)=FALSE),1,0)</f>
        <v>0</v>
      </c>
      <c r="F473">
        <f>IF(AND(E473=1,ISBLANK('Køretøjer og Mandskab'!AC774)),1,0)</f>
        <v>0</v>
      </c>
      <c r="G473">
        <f>IF(AND(LEN('Køretøjer og Mandskab'!T774)&gt;1,LEN('Køretøjer og Mandskab'!T774)&lt;6,ISTEXT('Køretøjer og Mandskab'!T774),ISBLANK('Køretøjer og Mandskab'!V774)=FALSE),1,0)</f>
        <v>0</v>
      </c>
      <c r="H473">
        <f>IF(AND(G473=1,ISBLANK('Køretøjer og Mandskab'!AC774)),1,0)</f>
        <v>0</v>
      </c>
      <c r="I473">
        <f>IFERROR(IF(AND(SEARCH(Betingelser!$F$3,'Køretøjer og Mandskab'!T474)=1,ISBLANK('Køretøjer og Mandskab'!V474)=FALSE),1,0),0)</f>
        <v>0</v>
      </c>
      <c r="J473">
        <f>IF(AND(I473=1,ISBLANK('Køretøjer og Mandskab'!AC774)),1,0)</f>
        <v>0</v>
      </c>
      <c r="K473">
        <f>IFERROR(IF(AND(SEARCH(Betingelser!$J$3,'Køretøjer og Mandskab'!$T474)=1,ISBLANK('Køretøjer og Mandskab'!$V474)=FALSE),1,0),0)</f>
        <v>0</v>
      </c>
      <c r="L473">
        <f>IF(AND(K473=1,ISBLANK('Køretøjer og Mandskab'!$AC474)),1,0)</f>
        <v>0</v>
      </c>
    </row>
    <row r="474" spans="3:12" x14ac:dyDescent="0.25">
      <c r="C474" t="str">
        <f>IFERROR(IF(INDEX(Køretøjsliste,MATCH(0,INDEX(COUNTIF($C$2:C473,Køretøjsliste),),0))=0,"",INDEX(Køretøjsliste,MATCH(0,INDEX(COUNTIF($C$2:C473,Køretøjsliste),),0))),"")</f>
        <v/>
      </c>
      <c r="E474">
        <f>IF(AND(LEN('Køretøjer og Mandskab'!T775)=Betingelser!$D$3,ISNUMBER('Køretøjer og Mandskab'!T775),ISBLANK('Køretøjer og Mandskab'!V775)=FALSE),1,0)</f>
        <v>0</v>
      </c>
      <c r="F474">
        <f>IF(AND(E474=1,ISBLANK('Køretøjer og Mandskab'!AC775)),1,0)</f>
        <v>0</v>
      </c>
      <c r="G474">
        <f>IF(AND(LEN('Køretøjer og Mandskab'!T775)&gt;1,LEN('Køretøjer og Mandskab'!T775)&lt;6,ISTEXT('Køretøjer og Mandskab'!T775),ISBLANK('Køretøjer og Mandskab'!V775)=FALSE),1,0)</f>
        <v>0</v>
      </c>
      <c r="H474">
        <f>IF(AND(G474=1,ISBLANK('Køretøjer og Mandskab'!AC775)),1,0)</f>
        <v>0</v>
      </c>
      <c r="I474">
        <f>IFERROR(IF(AND(SEARCH(Betingelser!$F$3,'Køretøjer og Mandskab'!T475)=1,ISBLANK('Køretøjer og Mandskab'!V475)=FALSE),1,0),0)</f>
        <v>0</v>
      </c>
      <c r="J474">
        <f>IF(AND(I474=1,ISBLANK('Køretøjer og Mandskab'!AC775)),1,0)</f>
        <v>0</v>
      </c>
      <c r="K474">
        <f>IFERROR(IF(AND(SEARCH(Betingelser!$J$3,'Køretøjer og Mandskab'!$T475)=1,ISBLANK('Køretøjer og Mandskab'!$V475)=FALSE),1,0),0)</f>
        <v>0</v>
      </c>
      <c r="L474">
        <f>IF(AND(K474=1,ISBLANK('Køretøjer og Mandskab'!$AC475)),1,0)</f>
        <v>0</v>
      </c>
    </row>
    <row r="475" spans="3:12" x14ac:dyDescent="0.25">
      <c r="C475" t="str">
        <f>IFERROR(IF(INDEX(Køretøjsliste,MATCH(0,INDEX(COUNTIF($C$2:C474,Køretøjsliste),),0))=0,"",INDEX(Køretøjsliste,MATCH(0,INDEX(COUNTIF($C$2:C474,Køretøjsliste),),0))),"")</f>
        <v/>
      </c>
      <c r="E475">
        <f>IF(AND(LEN('Køretøjer og Mandskab'!T776)=Betingelser!$D$3,ISNUMBER('Køretøjer og Mandskab'!T776),ISBLANK('Køretøjer og Mandskab'!V776)=FALSE),1,0)</f>
        <v>0</v>
      </c>
      <c r="F475">
        <f>IF(AND(E475=1,ISBLANK('Køretøjer og Mandskab'!AC776)),1,0)</f>
        <v>0</v>
      </c>
      <c r="G475">
        <f>IF(AND(LEN('Køretøjer og Mandskab'!T776)&gt;1,LEN('Køretøjer og Mandskab'!T776)&lt;6,ISTEXT('Køretøjer og Mandskab'!T776),ISBLANK('Køretøjer og Mandskab'!V776)=FALSE),1,0)</f>
        <v>0</v>
      </c>
      <c r="H475">
        <f>IF(AND(G475=1,ISBLANK('Køretøjer og Mandskab'!AC776)),1,0)</f>
        <v>0</v>
      </c>
      <c r="I475">
        <f>IFERROR(IF(AND(SEARCH(Betingelser!$F$3,'Køretøjer og Mandskab'!T476)=1,ISBLANK('Køretøjer og Mandskab'!V476)=FALSE),1,0),0)</f>
        <v>0</v>
      </c>
      <c r="J475">
        <f>IF(AND(I475=1,ISBLANK('Køretøjer og Mandskab'!AC776)),1,0)</f>
        <v>0</v>
      </c>
      <c r="K475">
        <f>IFERROR(IF(AND(SEARCH(Betingelser!$J$3,'Køretøjer og Mandskab'!$T476)=1,ISBLANK('Køretøjer og Mandskab'!$V476)=FALSE),1,0),0)</f>
        <v>0</v>
      </c>
      <c r="L475">
        <f>IF(AND(K475=1,ISBLANK('Køretøjer og Mandskab'!$AC476)),1,0)</f>
        <v>0</v>
      </c>
    </row>
    <row r="476" spans="3:12" x14ac:dyDescent="0.25">
      <c r="C476" t="str">
        <f>IFERROR(IF(INDEX(Køretøjsliste,MATCH(0,INDEX(COUNTIF($C$2:C475,Køretøjsliste),),0))=0,"",INDEX(Køretøjsliste,MATCH(0,INDEX(COUNTIF($C$2:C475,Køretøjsliste),),0))),"")</f>
        <v/>
      </c>
      <c r="E476">
        <f>IF(AND(LEN('Køretøjer og Mandskab'!T777)=Betingelser!$D$3,ISNUMBER('Køretøjer og Mandskab'!T777),ISBLANK('Køretøjer og Mandskab'!V777)=FALSE),1,0)</f>
        <v>0</v>
      </c>
      <c r="F476">
        <f>IF(AND(E476=1,ISBLANK('Køretøjer og Mandskab'!AC777)),1,0)</f>
        <v>0</v>
      </c>
      <c r="G476">
        <f>IF(AND(LEN('Køretøjer og Mandskab'!T777)&gt;1,LEN('Køretøjer og Mandskab'!T777)&lt;6,ISTEXT('Køretøjer og Mandskab'!T777),ISBLANK('Køretøjer og Mandskab'!V777)=FALSE),1,0)</f>
        <v>0</v>
      </c>
      <c r="H476">
        <f>IF(AND(G476=1,ISBLANK('Køretøjer og Mandskab'!AC777)),1,0)</f>
        <v>0</v>
      </c>
      <c r="I476">
        <f>IFERROR(IF(AND(SEARCH(Betingelser!$F$3,'Køretøjer og Mandskab'!T477)=1,ISBLANK('Køretøjer og Mandskab'!V477)=FALSE),1,0),0)</f>
        <v>0</v>
      </c>
      <c r="J476">
        <f>IF(AND(I476=1,ISBLANK('Køretøjer og Mandskab'!AC777)),1,0)</f>
        <v>0</v>
      </c>
      <c r="K476">
        <f>IFERROR(IF(AND(SEARCH(Betingelser!$J$3,'Køretøjer og Mandskab'!$T477)=1,ISBLANK('Køretøjer og Mandskab'!$V477)=FALSE),1,0),0)</f>
        <v>0</v>
      </c>
      <c r="L476">
        <f>IF(AND(K476=1,ISBLANK('Køretøjer og Mandskab'!$AC477)),1,0)</f>
        <v>0</v>
      </c>
    </row>
    <row r="477" spans="3:12" x14ac:dyDescent="0.25">
      <c r="C477" t="str">
        <f>IFERROR(IF(INDEX(Køretøjsliste,MATCH(0,INDEX(COUNTIF($C$2:C476,Køretøjsliste),),0))=0,"",INDEX(Køretøjsliste,MATCH(0,INDEX(COUNTIF($C$2:C476,Køretøjsliste),),0))),"")</f>
        <v/>
      </c>
      <c r="E477">
        <f>IF(AND(LEN('Køretøjer og Mandskab'!T778)=Betingelser!$D$3,ISNUMBER('Køretøjer og Mandskab'!T778),ISBLANK('Køretøjer og Mandskab'!V778)=FALSE),1,0)</f>
        <v>0</v>
      </c>
      <c r="F477">
        <f>IF(AND(E477=1,ISBLANK('Køretøjer og Mandskab'!AC778)),1,0)</f>
        <v>0</v>
      </c>
      <c r="G477">
        <f>IF(AND(LEN('Køretøjer og Mandskab'!T778)&gt;1,LEN('Køretøjer og Mandskab'!T778)&lt;6,ISTEXT('Køretøjer og Mandskab'!T778),ISBLANK('Køretøjer og Mandskab'!V778)=FALSE),1,0)</f>
        <v>0</v>
      </c>
      <c r="H477">
        <f>IF(AND(G477=1,ISBLANK('Køretøjer og Mandskab'!AC778)),1,0)</f>
        <v>0</v>
      </c>
      <c r="I477">
        <f>IFERROR(IF(AND(SEARCH(Betingelser!$F$3,'Køretøjer og Mandskab'!T478)=1,ISBLANK('Køretøjer og Mandskab'!V478)=FALSE),1,0),0)</f>
        <v>0</v>
      </c>
      <c r="J477">
        <f>IF(AND(I477=1,ISBLANK('Køretøjer og Mandskab'!AC778)),1,0)</f>
        <v>0</v>
      </c>
      <c r="K477">
        <f>IFERROR(IF(AND(SEARCH(Betingelser!$J$3,'Køretøjer og Mandskab'!$T478)=1,ISBLANK('Køretøjer og Mandskab'!$V478)=FALSE),1,0),0)</f>
        <v>0</v>
      </c>
      <c r="L477">
        <f>IF(AND(K477=1,ISBLANK('Køretøjer og Mandskab'!$AC478)),1,0)</f>
        <v>0</v>
      </c>
    </row>
    <row r="478" spans="3:12" x14ac:dyDescent="0.25">
      <c r="C478" t="str">
        <f>IFERROR(IF(INDEX(Køretøjsliste,MATCH(0,INDEX(COUNTIF($C$2:C477,Køretøjsliste),),0))=0,"",INDEX(Køretøjsliste,MATCH(0,INDEX(COUNTIF($C$2:C477,Køretøjsliste),),0))),"")</f>
        <v/>
      </c>
      <c r="E478">
        <f>IF(AND(LEN('Køretøjer og Mandskab'!T779)=Betingelser!$D$3,ISNUMBER('Køretøjer og Mandskab'!T779),ISBLANK('Køretøjer og Mandskab'!V779)=FALSE),1,0)</f>
        <v>0</v>
      </c>
      <c r="F478">
        <f>IF(AND(E478=1,ISBLANK('Køretøjer og Mandskab'!AC779)),1,0)</f>
        <v>0</v>
      </c>
      <c r="G478">
        <f>IF(AND(LEN('Køretøjer og Mandskab'!T779)&gt;1,LEN('Køretøjer og Mandskab'!T779)&lt;6,ISTEXT('Køretøjer og Mandskab'!T779),ISBLANK('Køretøjer og Mandskab'!V779)=FALSE),1,0)</f>
        <v>0</v>
      </c>
      <c r="H478">
        <f>IF(AND(G478=1,ISBLANK('Køretøjer og Mandskab'!AC779)),1,0)</f>
        <v>0</v>
      </c>
      <c r="I478">
        <f>IFERROR(IF(AND(SEARCH(Betingelser!$F$3,'Køretøjer og Mandskab'!T479)=1,ISBLANK('Køretøjer og Mandskab'!V479)=FALSE),1,0),0)</f>
        <v>0</v>
      </c>
      <c r="J478">
        <f>IF(AND(I478=1,ISBLANK('Køretøjer og Mandskab'!AC779)),1,0)</f>
        <v>0</v>
      </c>
      <c r="K478">
        <f>IFERROR(IF(AND(SEARCH(Betingelser!$J$3,'Køretøjer og Mandskab'!$T479)=1,ISBLANK('Køretøjer og Mandskab'!$V479)=FALSE),1,0),0)</f>
        <v>0</v>
      </c>
      <c r="L478">
        <f>IF(AND(K478=1,ISBLANK('Køretøjer og Mandskab'!$AC479)),1,0)</f>
        <v>0</v>
      </c>
    </row>
    <row r="479" spans="3:12" x14ac:dyDescent="0.25">
      <c r="C479" t="str">
        <f>IFERROR(IF(INDEX(Køretøjsliste,MATCH(0,INDEX(COUNTIF($C$2:C478,Køretøjsliste),),0))=0,"",INDEX(Køretøjsliste,MATCH(0,INDEX(COUNTIF($C$2:C478,Køretøjsliste),),0))),"")</f>
        <v/>
      </c>
      <c r="E479">
        <f>IF(AND(LEN('Køretøjer og Mandskab'!T780)=Betingelser!$D$3,ISNUMBER('Køretøjer og Mandskab'!T780),ISBLANK('Køretøjer og Mandskab'!V780)=FALSE),1,0)</f>
        <v>0</v>
      </c>
      <c r="F479">
        <f>IF(AND(E479=1,ISBLANK('Køretøjer og Mandskab'!AC780)),1,0)</f>
        <v>0</v>
      </c>
      <c r="G479">
        <f>IF(AND(LEN('Køretøjer og Mandskab'!T780)&gt;1,LEN('Køretøjer og Mandskab'!T780)&lt;6,ISTEXT('Køretøjer og Mandskab'!T780),ISBLANK('Køretøjer og Mandskab'!V780)=FALSE),1,0)</f>
        <v>0</v>
      </c>
      <c r="H479">
        <f>IF(AND(G479=1,ISBLANK('Køretøjer og Mandskab'!AC780)),1,0)</f>
        <v>0</v>
      </c>
      <c r="I479">
        <f>IFERROR(IF(AND(SEARCH(Betingelser!$F$3,'Køretøjer og Mandskab'!T480)=1,ISBLANK('Køretøjer og Mandskab'!V480)=FALSE),1,0),0)</f>
        <v>0</v>
      </c>
      <c r="J479">
        <f>IF(AND(I479=1,ISBLANK('Køretøjer og Mandskab'!AC780)),1,0)</f>
        <v>0</v>
      </c>
      <c r="K479">
        <f>IFERROR(IF(AND(SEARCH(Betingelser!$J$3,'Køretøjer og Mandskab'!$T480)=1,ISBLANK('Køretøjer og Mandskab'!$V480)=FALSE),1,0),0)</f>
        <v>0</v>
      </c>
      <c r="L479">
        <f>IF(AND(K479=1,ISBLANK('Køretøjer og Mandskab'!$AC480)),1,0)</f>
        <v>0</v>
      </c>
    </row>
    <row r="480" spans="3:12" x14ac:dyDescent="0.25">
      <c r="C480" t="str">
        <f>IFERROR(IF(INDEX(Køretøjsliste,MATCH(0,INDEX(COUNTIF($C$2:C479,Køretøjsliste),),0))=0,"",INDEX(Køretøjsliste,MATCH(0,INDEX(COUNTIF($C$2:C479,Køretøjsliste),),0))),"")</f>
        <v/>
      </c>
      <c r="E480">
        <f>IF(AND(LEN('Køretøjer og Mandskab'!T781)=Betingelser!$D$3,ISNUMBER('Køretøjer og Mandskab'!T781),ISBLANK('Køretøjer og Mandskab'!V781)=FALSE),1,0)</f>
        <v>0</v>
      </c>
      <c r="F480">
        <f>IF(AND(E480=1,ISBLANK('Køretøjer og Mandskab'!AC781)),1,0)</f>
        <v>0</v>
      </c>
      <c r="G480">
        <f>IF(AND(LEN('Køretøjer og Mandskab'!T781)&gt;1,LEN('Køretøjer og Mandskab'!T781)&lt;6,ISTEXT('Køretøjer og Mandskab'!T781),ISBLANK('Køretøjer og Mandskab'!V781)=FALSE),1,0)</f>
        <v>0</v>
      </c>
      <c r="H480">
        <f>IF(AND(G480=1,ISBLANK('Køretøjer og Mandskab'!AC781)),1,0)</f>
        <v>0</v>
      </c>
      <c r="I480">
        <f>IFERROR(IF(AND(SEARCH(Betingelser!$F$3,'Køretøjer og Mandskab'!T481)=1,ISBLANK('Køretøjer og Mandskab'!V481)=FALSE),1,0),0)</f>
        <v>0</v>
      </c>
      <c r="J480">
        <f>IF(AND(I480=1,ISBLANK('Køretøjer og Mandskab'!AC781)),1,0)</f>
        <v>0</v>
      </c>
      <c r="K480">
        <f>IFERROR(IF(AND(SEARCH(Betingelser!$J$3,'Køretøjer og Mandskab'!$T481)=1,ISBLANK('Køretøjer og Mandskab'!$V481)=FALSE),1,0),0)</f>
        <v>0</v>
      </c>
      <c r="L480">
        <f>IF(AND(K480=1,ISBLANK('Køretøjer og Mandskab'!$AC481)),1,0)</f>
        <v>0</v>
      </c>
    </row>
    <row r="481" spans="3:12" x14ac:dyDescent="0.25">
      <c r="C481" t="str">
        <f>IFERROR(IF(INDEX(Køretøjsliste,MATCH(0,INDEX(COUNTIF($C$2:C480,Køretøjsliste),),0))=0,"",INDEX(Køretøjsliste,MATCH(0,INDEX(COUNTIF($C$2:C480,Køretøjsliste),),0))),"")</f>
        <v/>
      </c>
      <c r="E481">
        <f>IF(AND(LEN('Køretøjer og Mandskab'!T782)=Betingelser!$D$3,ISNUMBER('Køretøjer og Mandskab'!T782),ISBLANK('Køretøjer og Mandskab'!V782)=FALSE),1,0)</f>
        <v>0</v>
      </c>
      <c r="F481">
        <f>IF(AND(E481=1,ISBLANK('Køretøjer og Mandskab'!AC782)),1,0)</f>
        <v>0</v>
      </c>
      <c r="G481">
        <f>IF(AND(LEN('Køretøjer og Mandskab'!T782)&gt;1,LEN('Køretøjer og Mandskab'!T782)&lt;6,ISTEXT('Køretøjer og Mandskab'!T782),ISBLANK('Køretøjer og Mandskab'!V782)=FALSE),1,0)</f>
        <v>0</v>
      </c>
      <c r="H481">
        <f>IF(AND(G481=1,ISBLANK('Køretøjer og Mandskab'!AC782)),1,0)</f>
        <v>0</v>
      </c>
      <c r="I481">
        <f>IFERROR(IF(AND(SEARCH(Betingelser!$F$3,'Køretøjer og Mandskab'!T482)=1,ISBLANK('Køretøjer og Mandskab'!V482)=FALSE),1,0),0)</f>
        <v>0</v>
      </c>
      <c r="J481">
        <f>IF(AND(I481=1,ISBLANK('Køretøjer og Mandskab'!AC782)),1,0)</f>
        <v>0</v>
      </c>
      <c r="K481">
        <f>IFERROR(IF(AND(SEARCH(Betingelser!$J$3,'Køretøjer og Mandskab'!$T482)=1,ISBLANK('Køretøjer og Mandskab'!$V482)=FALSE),1,0),0)</f>
        <v>0</v>
      </c>
      <c r="L481">
        <f>IF(AND(K481=1,ISBLANK('Køretøjer og Mandskab'!$AC482)),1,0)</f>
        <v>0</v>
      </c>
    </row>
    <row r="482" spans="3:12" x14ac:dyDescent="0.25">
      <c r="C482" t="str">
        <f>IFERROR(IF(INDEX(Køretøjsliste,MATCH(0,INDEX(COUNTIF($C$2:C481,Køretøjsliste),),0))=0,"",INDEX(Køretøjsliste,MATCH(0,INDEX(COUNTIF($C$2:C481,Køretøjsliste),),0))),"")</f>
        <v/>
      </c>
      <c r="E482">
        <f>IF(AND(LEN('Køretøjer og Mandskab'!T783)=Betingelser!$D$3,ISNUMBER('Køretøjer og Mandskab'!T783),ISBLANK('Køretøjer og Mandskab'!V783)=FALSE),1,0)</f>
        <v>0</v>
      </c>
      <c r="F482">
        <f>IF(AND(E482=1,ISBLANK('Køretøjer og Mandskab'!AC783)),1,0)</f>
        <v>0</v>
      </c>
      <c r="G482">
        <f>IF(AND(LEN('Køretøjer og Mandskab'!T783)&gt;1,LEN('Køretøjer og Mandskab'!T783)&lt;6,ISTEXT('Køretøjer og Mandskab'!T783),ISBLANK('Køretøjer og Mandskab'!V783)=FALSE),1,0)</f>
        <v>0</v>
      </c>
      <c r="H482">
        <f>IF(AND(G482=1,ISBLANK('Køretøjer og Mandskab'!AC783)),1,0)</f>
        <v>0</v>
      </c>
      <c r="I482">
        <f>IFERROR(IF(AND(SEARCH(Betingelser!$F$3,'Køretøjer og Mandskab'!T483)=1,ISBLANK('Køretøjer og Mandskab'!V483)=FALSE),1,0),0)</f>
        <v>0</v>
      </c>
      <c r="J482">
        <f>IF(AND(I482=1,ISBLANK('Køretøjer og Mandskab'!AC783)),1,0)</f>
        <v>0</v>
      </c>
      <c r="K482">
        <f>IFERROR(IF(AND(SEARCH(Betingelser!$J$3,'Køretøjer og Mandskab'!$T483)=1,ISBLANK('Køretøjer og Mandskab'!$V483)=FALSE),1,0),0)</f>
        <v>0</v>
      </c>
      <c r="L482">
        <f>IF(AND(K482=1,ISBLANK('Køretøjer og Mandskab'!$AC483)),1,0)</f>
        <v>0</v>
      </c>
    </row>
    <row r="483" spans="3:12" x14ac:dyDescent="0.25">
      <c r="C483" t="str">
        <f>IFERROR(IF(INDEX(Køretøjsliste,MATCH(0,INDEX(COUNTIF($C$2:C482,Køretøjsliste),),0))=0,"",INDEX(Køretøjsliste,MATCH(0,INDEX(COUNTIF($C$2:C482,Køretøjsliste),),0))),"")</f>
        <v/>
      </c>
      <c r="E483">
        <f>IF(AND(LEN('Køretøjer og Mandskab'!T784)=Betingelser!$D$3,ISNUMBER('Køretøjer og Mandskab'!T784),ISBLANK('Køretøjer og Mandskab'!V784)=FALSE),1,0)</f>
        <v>0</v>
      </c>
      <c r="F483">
        <f>IF(AND(E483=1,ISBLANK('Køretøjer og Mandskab'!AC784)),1,0)</f>
        <v>0</v>
      </c>
      <c r="G483">
        <f>IF(AND(LEN('Køretøjer og Mandskab'!T784)&gt;1,LEN('Køretøjer og Mandskab'!T784)&lt;6,ISTEXT('Køretøjer og Mandskab'!T784),ISBLANK('Køretøjer og Mandskab'!V784)=FALSE),1,0)</f>
        <v>0</v>
      </c>
      <c r="H483">
        <f>IF(AND(G483=1,ISBLANK('Køretøjer og Mandskab'!AC784)),1,0)</f>
        <v>0</v>
      </c>
      <c r="I483">
        <f>IFERROR(IF(AND(SEARCH(Betingelser!$F$3,'Køretøjer og Mandskab'!T484)=1,ISBLANK('Køretøjer og Mandskab'!V484)=FALSE),1,0),0)</f>
        <v>0</v>
      </c>
      <c r="J483">
        <f>IF(AND(I483=1,ISBLANK('Køretøjer og Mandskab'!AC784)),1,0)</f>
        <v>0</v>
      </c>
      <c r="K483">
        <f>IFERROR(IF(AND(SEARCH(Betingelser!$J$3,'Køretøjer og Mandskab'!$T484)=1,ISBLANK('Køretøjer og Mandskab'!$V484)=FALSE),1,0),0)</f>
        <v>0</v>
      </c>
      <c r="L483">
        <f>IF(AND(K483=1,ISBLANK('Køretøjer og Mandskab'!$AC484)),1,0)</f>
        <v>0</v>
      </c>
    </row>
    <row r="484" spans="3:12" x14ac:dyDescent="0.25">
      <c r="C484" t="str">
        <f>IFERROR(IF(INDEX(Køretøjsliste,MATCH(0,INDEX(COUNTIF($C$2:C483,Køretøjsliste),),0))=0,"",INDEX(Køretøjsliste,MATCH(0,INDEX(COUNTIF($C$2:C483,Køretøjsliste),),0))),"")</f>
        <v/>
      </c>
      <c r="E484">
        <f>IF(AND(LEN('Køretøjer og Mandskab'!T785)=Betingelser!$D$3,ISNUMBER('Køretøjer og Mandskab'!T785),ISBLANK('Køretøjer og Mandskab'!V785)=FALSE),1,0)</f>
        <v>0</v>
      </c>
      <c r="F484">
        <f>IF(AND(E484=1,ISBLANK('Køretøjer og Mandskab'!AC785)),1,0)</f>
        <v>0</v>
      </c>
      <c r="G484">
        <f>IF(AND(LEN('Køretøjer og Mandskab'!T785)&gt;1,LEN('Køretøjer og Mandskab'!T785)&lt;6,ISTEXT('Køretøjer og Mandskab'!T785),ISBLANK('Køretøjer og Mandskab'!V785)=FALSE),1,0)</f>
        <v>0</v>
      </c>
      <c r="H484">
        <f>IF(AND(G484=1,ISBLANK('Køretøjer og Mandskab'!AC785)),1,0)</f>
        <v>0</v>
      </c>
      <c r="I484">
        <f>IFERROR(IF(AND(SEARCH(Betingelser!$F$3,'Køretøjer og Mandskab'!T485)=1,ISBLANK('Køretøjer og Mandskab'!V485)=FALSE),1,0),0)</f>
        <v>0</v>
      </c>
      <c r="J484">
        <f>IF(AND(I484=1,ISBLANK('Køretøjer og Mandskab'!AC785)),1,0)</f>
        <v>0</v>
      </c>
      <c r="K484">
        <f>IFERROR(IF(AND(SEARCH(Betingelser!$J$3,'Køretøjer og Mandskab'!$T485)=1,ISBLANK('Køretøjer og Mandskab'!$V485)=FALSE),1,0),0)</f>
        <v>0</v>
      </c>
      <c r="L484">
        <f>IF(AND(K484=1,ISBLANK('Køretøjer og Mandskab'!$AC485)),1,0)</f>
        <v>0</v>
      </c>
    </row>
    <row r="485" spans="3:12" x14ac:dyDescent="0.25">
      <c r="C485" t="str">
        <f>IFERROR(IF(INDEX(Køretøjsliste,MATCH(0,INDEX(COUNTIF($C$2:C484,Køretøjsliste),),0))=0,"",INDEX(Køretøjsliste,MATCH(0,INDEX(COUNTIF($C$2:C484,Køretøjsliste),),0))),"")</f>
        <v/>
      </c>
      <c r="E485">
        <f>IF(AND(LEN('Køretøjer og Mandskab'!T786)=Betingelser!$D$3,ISNUMBER('Køretøjer og Mandskab'!T786),ISBLANK('Køretøjer og Mandskab'!V786)=FALSE),1,0)</f>
        <v>0</v>
      </c>
      <c r="F485">
        <f>IF(AND(E485=1,ISBLANK('Køretøjer og Mandskab'!AC786)),1,0)</f>
        <v>0</v>
      </c>
      <c r="G485">
        <f>IF(AND(LEN('Køretøjer og Mandskab'!T786)&gt;1,LEN('Køretøjer og Mandskab'!T786)&lt;6,ISTEXT('Køretøjer og Mandskab'!T786),ISBLANK('Køretøjer og Mandskab'!V786)=FALSE),1,0)</f>
        <v>0</v>
      </c>
      <c r="H485">
        <f>IF(AND(G485=1,ISBLANK('Køretøjer og Mandskab'!AC786)),1,0)</f>
        <v>0</v>
      </c>
      <c r="I485">
        <f>IFERROR(IF(AND(SEARCH(Betingelser!$F$3,'Køretøjer og Mandskab'!T486)=1,ISBLANK('Køretøjer og Mandskab'!V486)=FALSE),1,0),0)</f>
        <v>0</v>
      </c>
      <c r="J485">
        <f>IF(AND(I485=1,ISBLANK('Køretøjer og Mandskab'!AC786)),1,0)</f>
        <v>0</v>
      </c>
      <c r="K485">
        <f>IFERROR(IF(AND(SEARCH(Betingelser!$J$3,'Køretøjer og Mandskab'!$T486)=1,ISBLANK('Køretøjer og Mandskab'!$V486)=FALSE),1,0),0)</f>
        <v>0</v>
      </c>
      <c r="L485">
        <f>IF(AND(K485=1,ISBLANK('Køretøjer og Mandskab'!$AC486)),1,0)</f>
        <v>0</v>
      </c>
    </row>
    <row r="486" spans="3:12" x14ac:dyDescent="0.25">
      <c r="C486" t="str">
        <f>IFERROR(IF(INDEX(Køretøjsliste,MATCH(0,INDEX(COUNTIF($C$2:C485,Køretøjsliste),),0))=0,"",INDEX(Køretøjsliste,MATCH(0,INDEX(COUNTIF($C$2:C485,Køretøjsliste),),0))),"")</f>
        <v/>
      </c>
      <c r="E486">
        <f>IF(AND(LEN('Køretøjer og Mandskab'!T787)=Betingelser!$D$3,ISNUMBER('Køretøjer og Mandskab'!T787),ISBLANK('Køretøjer og Mandskab'!V787)=FALSE),1,0)</f>
        <v>0</v>
      </c>
      <c r="F486">
        <f>IF(AND(E486=1,ISBLANK('Køretøjer og Mandskab'!AC787)),1,0)</f>
        <v>0</v>
      </c>
      <c r="G486">
        <f>IF(AND(LEN('Køretøjer og Mandskab'!T787)&gt;1,LEN('Køretøjer og Mandskab'!T787)&lt;6,ISTEXT('Køretøjer og Mandskab'!T787),ISBLANK('Køretøjer og Mandskab'!V787)=FALSE),1,0)</f>
        <v>0</v>
      </c>
      <c r="H486">
        <f>IF(AND(G486=1,ISBLANK('Køretøjer og Mandskab'!AC787)),1,0)</f>
        <v>0</v>
      </c>
      <c r="I486">
        <f>IFERROR(IF(AND(SEARCH(Betingelser!$F$3,'Køretøjer og Mandskab'!T487)=1,ISBLANK('Køretøjer og Mandskab'!V487)=FALSE),1,0),0)</f>
        <v>0</v>
      </c>
      <c r="J486">
        <f>IF(AND(I486=1,ISBLANK('Køretøjer og Mandskab'!AC787)),1,0)</f>
        <v>0</v>
      </c>
      <c r="K486">
        <f>IFERROR(IF(AND(SEARCH(Betingelser!$J$3,'Køretøjer og Mandskab'!$T487)=1,ISBLANK('Køretøjer og Mandskab'!$V487)=FALSE),1,0),0)</f>
        <v>0</v>
      </c>
      <c r="L486">
        <f>IF(AND(K486=1,ISBLANK('Køretøjer og Mandskab'!$AC487)),1,0)</f>
        <v>0</v>
      </c>
    </row>
    <row r="487" spans="3:12" x14ac:dyDescent="0.25">
      <c r="C487" t="str">
        <f>IFERROR(IF(INDEX(Køretøjsliste,MATCH(0,INDEX(COUNTIF($C$2:C486,Køretøjsliste),),0))=0,"",INDEX(Køretøjsliste,MATCH(0,INDEX(COUNTIF($C$2:C486,Køretøjsliste),),0))),"")</f>
        <v/>
      </c>
      <c r="E487">
        <f>IF(AND(LEN('Køretøjer og Mandskab'!T788)=Betingelser!$D$3,ISNUMBER('Køretøjer og Mandskab'!T788),ISBLANK('Køretøjer og Mandskab'!V788)=FALSE),1,0)</f>
        <v>0</v>
      </c>
      <c r="F487">
        <f>IF(AND(E487=1,ISBLANK('Køretøjer og Mandskab'!AC788)),1,0)</f>
        <v>0</v>
      </c>
      <c r="G487">
        <f>IF(AND(LEN('Køretøjer og Mandskab'!T788)&gt;1,LEN('Køretøjer og Mandskab'!T788)&lt;6,ISTEXT('Køretøjer og Mandskab'!T788),ISBLANK('Køretøjer og Mandskab'!V788)=FALSE),1,0)</f>
        <v>0</v>
      </c>
      <c r="H487">
        <f>IF(AND(G487=1,ISBLANK('Køretøjer og Mandskab'!AC788)),1,0)</f>
        <v>0</v>
      </c>
      <c r="I487">
        <f>IFERROR(IF(AND(SEARCH(Betingelser!$F$3,'Køretøjer og Mandskab'!T488)=1,ISBLANK('Køretøjer og Mandskab'!V488)=FALSE),1,0),0)</f>
        <v>0</v>
      </c>
      <c r="J487">
        <f>IF(AND(I487=1,ISBLANK('Køretøjer og Mandskab'!AC788)),1,0)</f>
        <v>0</v>
      </c>
      <c r="K487">
        <f>IFERROR(IF(AND(SEARCH(Betingelser!$J$3,'Køretøjer og Mandskab'!$T488)=1,ISBLANK('Køretøjer og Mandskab'!$V488)=FALSE),1,0),0)</f>
        <v>0</v>
      </c>
      <c r="L487">
        <f>IF(AND(K487=1,ISBLANK('Køretøjer og Mandskab'!$AC488)),1,0)</f>
        <v>0</v>
      </c>
    </row>
    <row r="488" spans="3:12" x14ac:dyDescent="0.25">
      <c r="C488" t="str">
        <f>IFERROR(IF(INDEX(Køretøjsliste,MATCH(0,INDEX(COUNTIF($C$2:C487,Køretøjsliste),),0))=0,"",INDEX(Køretøjsliste,MATCH(0,INDEX(COUNTIF($C$2:C487,Køretøjsliste),),0))),"")</f>
        <v/>
      </c>
      <c r="E488">
        <f>IF(AND(LEN('Køretøjer og Mandskab'!T789)=Betingelser!$D$3,ISNUMBER('Køretøjer og Mandskab'!T789),ISBLANK('Køretøjer og Mandskab'!V789)=FALSE),1,0)</f>
        <v>0</v>
      </c>
      <c r="F488">
        <f>IF(AND(E488=1,ISBLANK('Køretøjer og Mandskab'!AC789)),1,0)</f>
        <v>0</v>
      </c>
      <c r="G488">
        <f>IF(AND(LEN('Køretøjer og Mandskab'!T789)&gt;1,LEN('Køretøjer og Mandskab'!T789)&lt;6,ISTEXT('Køretøjer og Mandskab'!T789),ISBLANK('Køretøjer og Mandskab'!V789)=FALSE),1,0)</f>
        <v>0</v>
      </c>
      <c r="H488">
        <f>IF(AND(G488=1,ISBLANK('Køretøjer og Mandskab'!AC789)),1,0)</f>
        <v>0</v>
      </c>
      <c r="I488">
        <f>IFERROR(IF(AND(SEARCH(Betingelser!$F$3,'Køretøjer og Mandskab'!T489)=1,ISBLANK('Køretøjer og Mandskab'!V489)=FALSE),1,0),0)</f>
        <v>0</v>
      </c>
      <c r="J488">
        <f>IF(AND(I488=1,ISBLANK('Køretøjer og Mandskab'!AC789)),1,0)</f>
        <v>0</v>
      </c>
      <c r="K488">
        <f>IFERROR(IF(AND(SEARCH(Betingelser!$J$3,'Køretøjer og Mandskab'!$T489)=1,ISBLANK('Køretøjer og Mandskab'!$V489)=FALSE),1,0),0)</f>
        <v>0</v>
      </c>
      <c r="L488">
        <f>IF(AND(K488=1,ISBLANK('Køretøjer og Mandskab'!$AC489)),1,0)</f>
        <v>0</v>
      </c>
    </row>
    <row r="489" spans="3:12" x14ac:dyDescent="0.25">
      <c r="C489" t="str">
        <f>IFERROR(IF(INDEX(Køretøjsliste,MATCH(0,INDEX(COUNTIF($C$2:C488,Køretøjsliste),),0))=0,"",INDEX(Køretøjsliste,MATCH(0,INDEX(COUNTIF($C$2:C488,Køretøjsliste),),0))),"")</f>
        <v/>
      </c>
      <c r="E489">
        <f>IF(AND(LEN('Køretøjer og Mandskab'!T790)=Betingelser!$D$3,ISNUMBER('Køretøjer og Mandskab'!T790),ISBLANK('Køretøjer og Mandskab'!V790)=FALSE),1,0)</f>
        <v>0</v>
      </c>
      <c r="F489">
        <f>IF(AND(E489=1,ISBLANK('Køretøjer og Mandskab'!AC790)),1,0)</f>
        <v>0</v>
      </c>
      <c r="G489">
        <f>IF(AND(LEN('Køretøjer og Mandskab'!T790)&gt;1,LEN('Køretøjer og Mandskab'!T790)&lt;6,ISTEXT('Køretøjer og Mandskab'!T790),ISBLANK('Køretøjer og Mandskab'!V790)=FALSE),1,0)</f>
        <v>0</v>
      </c>
      <c r="H489">
        <f>IF(AND(G489=1,ISBLANK('Køretøjer og Mandskab'!AC790)),1,0)</f>
        <v>0</v>
      </c>
      <c r="I489">
        <f>IFERROR(IF(AND(SEARCH(Betingelser!$F$3,'Køretøjer og Mandskab'!T490)=1,ISBLANK('Køretøjer og Mandskab'!V490)=FALSE),1,0),0)</f>
        <v>0</v>
      </c>
      <c r="J489">
        <f>IF(AND(I489=1,ISBLANK('Køretøjer og Mandskab'!AC790)),1,0)</f>
        <v>0</v>
      </c>
      <c r="K489">
        <f>IFERROR(IF(AND(SEARCH(Betingelser!$J$3,'Køretøjer og Mandskab'!$T490)=1,ISBLANK('Køretøjer og Mandskab'!$V490)=FALSE),1,0),0)</f>
        <v>0</v>
      </c>
      <c r="L489">
        <f>IF(AND(K489=1,ISBLANK('Køretøjer og Mandskab'!$AC490)),1,0)</f>
        <v>0</v>
      </c>
    </row>
    <row r="490" spans="3:12" x14ac:dyDescent="0.25">
      <c r="C490" t="str">
        <f>IFERROR(IF(INDEX(Køretøjsliste,MATCH(0,INDEX(COUNTIF($C$2:C489,Køretøjsliste),),0))=0,"",INDEX(Køretøjsliste,MATCH(0,INDEX(COUNTIF($C$2:C489,Køretøjsliste),),0))),"")</f>
        <v/>
      </c>
      <c r="E490">
        <f>IF(AND(LEN('Køretøjer og Mandskab'!T791)=Betingelser!$D$3,ISNUMBER('Køretøjer og Mandskab'!T791),ISBLANK('Køretøjer og Mandskab'!V791)=FALSE),1,0)</f>
        <v>0</v>
      </c>
      <c r="F490">
        <f>IF(AND(E490=1,ISBLANK('Køretøjer og Mandskab'!AC791)),1,0)</f>
        <v>0</v>
      </c>
      <c r="G490">
        <f>IF(AND(LEN('Køretøjer og Mandskab'!T791)&gt;1,LEN('Køretøjer og Mandskab'!T791)&lt;6,ISTEXT('Køretøjer og Mandskab'!T791),ISBLANK('Køretøjer og Mandskab'!V791)=FALSE),1,0)</f>
        <v>0</v>
      </c>
      <c r="H490">
        <f>IF(AND(G490=1,ISBLANK('Køretøjer og Mandskab'!AC791)),1,0)</f>
        <v>0</v>
      </c>
      <c r="I490">
        <f>IFERROR(IF(AND(SEARCH(Betingelser!$F$3,'Køretøjer og Mandskab'!T491)=1,ISBLANK('Køretøjer og Mandskab'!V491)=FALSE),1,0),0)</f>
        <v>0</v>
      </c>
      <c r="J490">
        <f>IF(AND(I490=1,ISBLANK('Køretøjer og Mandskab'!AC791)),1,0)</f>
        <v>0</v>
      </c>
      <c r="K490">
        <f>IFERROR(IF(AND(SEARCH(Betingelser!$J$3,'Køretøjer og Mandskab'!$T491)=1,ISBLANK('Køretøjer og Mandskab'!$V491)=FALSE),1,0),0)</f>
        <v>0</v>
      </c>
      <c r="L490">
        <f>IF(AND(K490=1,ISBLANK('Køretøjer og Mandskab'!$AC491)),1,0)</f>
        <v>0</v>
      </c>
    </row>
    <row r="491" spans="3:12" x14ac:dyDescent="0.25">
      <c r="C491" t="str">
        <f>IFERROR(IF(INDEX(Køretøjsliste,MATCH(0,INDEX(COUNTIF($C$2:C490,Køretøjsliste),),0))=0,"",INDEX(Køretøjsliste,MATCH(0,INDEX(COUNTIF($C$2:C490,Køretøjsliste),),0))),"")</f>
        <v/>
      </c>
      <c r="E491">
        <f>IF(AND(LEN('Køretøjer og Mandskab'!T792)=Betingelser!$D$3,ISNUMBER('Køretøjer og Mandskab'!T792),ISBLANK('Køretøjer og Mandskab'!V792)=FALSE),1,0)</f>
        <v>0</v>
      </c>
      <c r="F491">
        <f>IF(AND(E491=1,ISBLANK('Køretøjer og Mandskab'!AC792)),1,0)</f>
        <v>0</v>
      </c>
      <c r="G491">
        <f>IF(AND(LEN('Køretøjer og Mandskab'!T792)&gt;1,LEN('Køretøjer og Mandskab'!T792)&lt;6,ISTEXT('Køretøjer og Mandskab'!T792),ISBLANK('Køretøjer og Mandskab'!V792)=FALSE),1,0)</f>
        <v>0</v>
      </c>
      <c r="H491">
        <f>IF(AND(G491=1,ISBLANK('Køretøjer og Mandskab'!AC792)),1,0)</f>
        <v>0</v>
      </c>
      <c r="I491">
        <f>IFERROR(IF(AND(SEARCH(Betingelser!$F$3,'Køretøjer og Mandskab'!T492)=1,ISBLANK('Køretøjer og Mandskab'!V492)=FALSE),1,0),0)</f>
        <v>0</v>
      </c>
      <c r="J491">
        <f>IF(AND(I491=1,ISBLANK('Køretøjer og Mandskab'!AC792)),1,0)</f>
        <v>0</v>
      </c>
      <c r="K491">
        <f>IFERROR(IF(AND(SEARCH(Betingelser!$J$3,'Køretøjer og Mandskab'!$T492)=1,ISBLANK('Køretøjer og Mandskab'!$V492)=FALSE),1,0),0)</f>
        <v>0</v>
      </c>
      <c r="L491">
        <f>IF(AND(K491=1,ISBLANK('Køretøjer og Mandskab'!$AC492)),1,0)</f>
        <v>0</v>
      </c>
    </row>
    <row r="492" spans="3:12" x14ac:dyDescent="0.25">
      <c r="C492" t="str">
        <f>IFERROR(IF(INDEX(Køretøjsliste,MATCH(0,INDEX(COUNTIF($C$2:C491,Køretøjsliste),),0))=0,"",INDEX(Køretøjsliste,MATCH(0,INDEX(COUNTIF($C$2:C491,Køretøjsliste),),0))),"")</f>
        <v/>
      </c>
      <c r="E492">
        <f>IF(AND(LEN('Køretøjer og Mandskab'!T793)=Betingelser!$D$3,ISNUMBER('Køretøjer og Mandskab'!T793),ISBLANK('Køretøjer og Mandskab'!V793)=FALSE),1,0)</f>
        <v>0</v>
      </c>
      <c r="F492">
        <f>IF(AND(E492=1,ISBLANK('Køretøjer og Mandskab'!AC793)),1,0)</f>
        <v>0</v>
      </c>
      <c r="G492">
        <f>IF(AND(LEN('Køretøjer og Mandskab'!T793)&gt;1,LEN('Køretøjer og Mandskab'!T793)&lt;6,ISTEXT('Køretøjer og Mandskab'!T793),ISBLANK('Køretøjer og Mandskab'!V793)=FALSE),1,0)</f>
        <v>0</v>
      </c>
      <c r="H492">
        <f>IF(AND(G492=1,ISBLANK('Køretøjer og Mandskab'!AC793)),1,0)</f>
        <v>0</v>
      </c>
      <c r="I492">
        <f>IFERROR(IF(AND(SEARCH(Betingelser!$F$3,'Køretøjer og Mandskab'!T493)=1,ISBLANK('Køretøjer og Mandskab'!V493)=FALSE),1,0),0)</f>
        <v>0</v>
      </c>
      <c r="J492">
        <f>IF(AND(I492=1,ISBLANK('Køretøjer og Mandskab'!AC793)),1,0)</f>
        <v>0</v>
      </c>
      <c r="K492">
        <f>IFERROR(IF(AND(SEARCH(Betingelser!$J$3,'Køretøjer og Mandskab'!$T493)=1,ISBLANK('Køretøjer og Mandskab'!$V493)=FALSE),1,0),0)</f>
        <v>0</v>
      </c>
      <c r="L492">
        <f>IF(AND(K492=1,ISBLANK('Køretøjer og Mandskab'!$AC493)),1,0)</f>
        <v>0</v>
      </c>
    </row>
    <row r="493" spans="3:12" x14ac:dyDescent="0.25">
      <c r="C493" t="str">
        <f>IFERROR(IF(INDEX(Køretøjsliste,MATCH(0,INDEX(COUNTIF($C$2:C492,Køretøjsliste),),0))=0,"",INDEX(Køretøjsliste,MATCH(0,INDEX(COUNTIF($C$2:C492,Køretøjsliste),),0))),"")</f>
        <v/>
      </c>
      <c r="E493">
        <f>IF(AND(LEN('Køretøjer og Mandskab'!T794)=Betingelser!$D$3,ISNUMBER('Køretøjer og Mandskab'!T794),ISBLANK('Køretøjer og Mandskab'!V794)=FALSE),1,0)</f>
        <v>0</v>
      </c>
      <c r="F493">
        <f>IF(AND(E493=1,ISBLANK('Køretøjer og Mandskab'!AC794)),1,0)</f>
        <v>0</v>
      </c>
      <c r="G493">
        <f>IF(AND(LEN('Køretøjer og Mandskab'!T794)&gt;1,LEN('Køretøjer og Mandskab'!T794)&lt;6,ISTEXT('Køretøjer og Mandskab'!T794),ISBLANK('Køretøjer og Mandskab'!V794)=FALSE),1,0)</f>
        <v>0</v>
      </c>
      <c r="H493">
        <f>IF(AND(G493=1,ISBLANK('Køretøjer og Mandskab'!AC794)),1,0)</f>
        <v>0</v>
      </c>
      <c r="I493">
        <f>IFERROR(IF(AND(SEARCH(Betingelser!$F$3,'Køretøjer og Mandskab'!T494)=1,ISBLANK('Køretøjer og Mandskab'!V494)=FALSE),1,0),0)</f>
        <v>0</v>
      </c>
      <c r="J493">
        <f>IF(AND(I493=1,ISBLANK('Køretøjer og Mandskab'!AC794)),1,0)</f>
        <v>0</v>
      </c>
      <c r="K493">
        <f>IFERROR(IF(AND(SEARCH(Betingelser!$J$3,'Køretøjer og Mandskab'!$T494)=1,ISBLANK('Køretøjer og Mandskab'!$V494)=FALSE),1,0),0)</f>
        <v>0</v>
      </c>
      <c r="L493">
        <f>IF(AND(K493=1,ISBLANK('Køretøjer og Mandskab'!$AC494)),1,0)</f>
        <v>0</v>
      </c>
    </row>
    <row r="494" spans="3:12" x14ac:dyDescent="0.25">
      <c r="C494" t="str">
        <f>IFERROR(IF(INDEX(Køretøjsliste,MATCH(0,INDEX(COUNTIF($C$2:C493,Køretøjsliste),),0))=0,"",INDEX(Køretøjsliste,MATCH(0,INDEX(COUNTIF($C$2:C493,Køretøjsliste),),0))),"")</f>
        <v/>
      </c>
      <c r="E494">
        <f>IF(AND(LEN('Køretøjer og Mandskab'!T795)=Betingelser!$D$3,ISNUMBER('Køretøjer og Mandskab'!T795),ISBLANK('Køretøjer og Mandskab'!V795)=FALSE),1,0)</f>
        <v>0</v>
      </c>
      <c r="F494">
        <f>IF(AND(E494=1,ISBLANK('Køretøjer og Mandskab'!AC795)),1,0)</f>
        <v>0</v>
      </c>
      <c r="G494">
        <f>IF(AND(LEN('Køretøjer og Mandskab'!T795)&gt;1,LEN('Køretøjer og Mandskab'!T795)&lt;6,ISTEXT('Køretøjer og Mandskab'!T795),ISBLANK('Køretøjer og Mandskab'!V795)=FALSE),1,0)</f>
        <v>0</v>
      </c>
      <c r="H494">
        <f>IF(AND(G494=1,ISBLANK('Køretøjer og Mandskab'!AC795)),1,0)</f>
        <v>0</v>
      </c>
      <c r="I494">
        <f>IFERROR(IF(AND(SEARCH(Betingelser!$F$3,'Køretøjer og Mandskab'!T495)=1,ISBLANK('Køretøjer og Mandskab'!V495)=FALSE),1,0),0)</f>
        <v>0</v>
      </c>
      <c r="J494">
        <f>IF(AND(I494=1,ISBLANK('Køretøjer og Mandskab'!AC795)),1,0)</f>
        <v>0</v>
      </c>
      <c r="K494">
        <f>IFERROR(IF(AND(SEARCH(Betingelser!$J$3,'Køretøjer og Mandskab'!$T495)=1,ISBLANK('Køretøjer og Mandskab'!$V495)=FALSE),1,0),0)</f>
        <v>0</v>
      </c>
      <c r="L494">
        <f>IF(AND(K494=1,ISBLANK('Køretøjer og Mandskab'!$AC495)),1,0)</f>
        <v>0</v>
      </c>
    </row>
    <row r="495" spans="3:12" x14ac:dyDescent="0.25">
      <c r="C495" t="str">
        <f>IFERROR(IF(INDEX(Køretøjsliste,MATCH(0,INDEX(COUNTIF($C$2:C494,Køretøjsliste),),0))=0,"",INDEX(Køretøjsliste,MATCH(0,INDEX(COUNTIF($C$2:C494,Køretøjsliste),),0))),"")</f>
        <v/>
      </c>
      <c r="E495">
        <f>IF(AND(LEN('Køretøjer og Mandskab'!T796)=Betingelser!$D$3,ISNUMBER('Køretøjer og Mandskab'!T796),ISBLANK('Køretøjer og Mandskab'!V796)=FALSE),1,0)</f>
        <v>0</v>
      </c>
      <c r="F495">
        <f>IF(AND(E495=1,ISBLANK('Køretøjer og Mandskab'!AC796)),1,0)</f>
        <v>0</v>
      </c>
      <c r="G495">
        <f>IF(AND(LEN('Køretøjer og Mandskab'!T796)&gt;1,LEN('Køretøjer og Mandskab'!T796)&lt;6,ISTEXT('Køretøjer og Mandskab'!T796),ISBLANK('Køretøjer og Mandskab'!V796)=FALSE),1,0)</f>
        <v>0</v>
      </c>
      <c r="H495">
        <f>IF(AND(G495=1,ISBLANK('Køretøjer og Mandskab'!AC796)),1,0)</f>
        <v>0</v>
      </c>
      <c r="I495">
        <f>IFERROR(IF(AND(SEARCH(Betingelser!$F$3,'Køretøjer og Mandskab'!T496)=1,ISBLANK('Køretøjer og Mandskab'!V496)=FALSE),1,0),0)</f>
        <v>0</v>
      </c>
      <c r="J495">
        <f>IF(AND(I495=1,ISBLANK('Køretøjer og Mandskab'!AC796)),1,0)</f>
        <v>0</v>
      </c>
      <c r="K495">
        <f>IFERROR(IF(AND(SEARCH(Betingelser!$J$3,'Køretøjer og Mandskab'!$T496)=1,ISBLANK('Køretøjer og Mandskab'!$V496)=FALSE),1,0),0)</f>
        <v>0</v>
      </c>
      <c r="L495">
        <f>IF(AND(K495=1,ISBLANK('Køretøjer og Mandskab'!$AC496)),1,0)</f>
        <v>0</v>
      </c>
    </row>
    <row r="496" spans="3:12" x14ac:dyDescent="0.25">
      <c r="C496" t="str">
        <f>IFERROR(IF(INDEX(Køretøjsliste,MATCH(0,INDEX(COUNTIF($C$2:C495,Køretøjsliste),),0))=0,"",INDEX(Køretøjsliste,MATCH(0,INDEX(COUNTIF($C$2:C495,Køretøjsliste),),0))),"")</f>
        <v/>
      </c>
      <c r="E496">
        <f>IF(AND(LEN('Køretøjer og Mandskab'!T797)=Betingelser!$D$3,ISNUMBER('Køretøjer og Mandskab'!T797),ISBLANK('Køretøjer og Mandskab'!V797)=FALSE),1,0)</f>
        <v>0</v>
      </c>
      <c r="F496">
        <f>IF(AND(E496=1,ISBLANK('Køretøjer og Mandskab'!AC797)),1,0)</f>
        <v>0</v>
      </c>
      <c r="G496">
        <f>IF(AND(LEN('Køretøjer og Mandskab'!T797)&gt;1,LEN('Køretøjer og Mandskab'!T797)&lt;6,ISTEXT('Køretøjer og Mandskab'!T797),ISBLANK('Køretøjer og Mandskab'!V797)=FALSE),1,0)</f>
        <v>0</v>
      </c>
      <c r="H496">
        <f>IF(AND(G496=1,ISBLANK('Køretøjer og Mandskab'!AC797)),1,0)</f>
        <v>0</v>
      </c>
      <c r="I496">
        <f>IFERROR(IF(AND(SEARCH(Betingelser!$F$3,'Køretøjer og Mandskab'!T497)=1,ISBLANK('Køretøjer og Mandskab'!V497)=FALSE),1,0),0)</f>
        <v>0</v>
      </c>
      <c r="J496">
        <f>IF(AND(I496=1,ISBLANK('Køretøjer og Mandskab'!AC797)),1,0)</f>
        <v>0</v>
      </c>
      <c r="K496">
        <f>IFERROR(IF(AND(SEARCH(Betingelser!$J$3,'Køretøjer og Mandskab'!$T497)=1,ISBLANK('Køretøjer og Mandskab'!$V497)=FALSE),1,0),0)</f>
        <v>0</v>
      </c>
      <c r="L496">
        <f>IF(AND(K496=1,ISBLANK('Køretøjer og Mandskab'!$AC497)),1,0)</f>
        <v>0</v>
      </c>
    </row>
    <row r="497" spans="3:12" x14ac:dyDescent="0.25">
      <c r="C497" t="str">
        <f>IFERROR(IF(INDEX(Køretøjsliste,MATCH(0,INDEX(COUNTIF($C$2:C496,Køretøjsliste),),0))=0,"",INDEX(Køretøjsliste,MATCH(0,INDEX(COUNTIF($C$2:C496,Køretøjsliste),),0))),"")</f>
        <v/>
      </c>
      <c r="E497">
        <f>IF(AND(LEN('Køretøjer og Mandskab'!T798)=Betingelser!$D$3,ISNUMBER('Køretøjer og Mandskab'!T798),ISBLANK('Køretøjer og Mandskab'!V798)=FALSE),1,0)</f>
        <v>0</v>
      </c>
      <c r="F497">
        <f>IF(AND(E497=1,ISBLANK('Køretøjer og Mandskab'!AC798)),1,0)</f>
        <v>0</v>
      </c>
      <c r="G497">
        <f>IF(AND(LEN('Køretøjer og Mandskab'!T798)&gt;1,LEN('Køretøjer og Mandskab'!T798)&lt;6,ISTEXT('Køretøjer og Mandskab'!T798),ISBLANK('Køretøjer og Mandskab'!V798)=FALSE),1,0)</f>
        <v>0</v>
      </c>
      <c r="H497">
        <f>IF(AND(G497=1,ISBLANK('Køretøjer og Mandskab'!AC798)),1,0)</f>
        <v>0</v>
      </c>
      <c r="I497">
        <f>IFERROR(IF(AND(SEARCH(Betingelser!$F$3,'Køretøjer og Mandskab'!T498)=1,ISBLANK('Køretøjer og Mandskab'!V498)=FALSE),1,0),0)</f>
        <v>0</v>
      </c>
      <c r="J497">
        <f>IF(AND(I497=1,ISBLANK('Køretøjer og Mandskab'!AC798)),1,0)</f>
        <v>0</v>
      </c>
      <c r="K497">
        <f>IFERROR(IF(AND(SEARCH(Betingelser!$J$3,'Køretøjer og Mandskab'!$T498)=1,ISBLANK('Køretøjer og Mandskab'!$V498)=FALSE),1,0),0)</f>
        <v>0</v>
      </c>
      <c r="L497">
        <f>IF(AND(K497=1,ISBLANK('Køretøjer og Mandskab'!$AC498)),1,0)</f>
        <v>0</v>
      </c>
    </row>
    <row r="498" spans="3:12" x14ac:dyDescent="0.25">
      <c r="C498" t="str">
        <f>IFERROR(IF(INDEX(Køretøjsliste,MATCH(0,INDEX(COUNTIF($C$2:C497,Køretøjsliste),),0))=0,"",INDEX(Køretøjsliste,MATCH(0,INDEX(COUNTIF($C$2:C497,Køretøjsliste),),0))),"")</f>
        <v/>
      </c>
      <c r="E498">
        <f>IF(AND(LEN('Køretøjer og Mandskab'!T799)=Betingelser!$D$3,ISNUMBER('Køretøjer og Mandskab'!T799),ISBLANK('Køretøjer og Mandskab'!V799)=FALSE),1,0)</f>
        <v>0</v>
      </c>
      <c r="F498">
        <f>IF(AND(E498=1,ISBLANK('Køretøjer og Mandskab'!AC799)),1,0)</f>
        <v>0</v>
      </c>
      <c r="G498">
        <f>IF(AND(LEN('Køretøjer og Mandskab'!T799)&gt;1,LEN('Køretøjer og Mandskab'!T799)&lt;6,ISTEXT('Køretøjer og Mandskab'!T799),ISBLANK('Køretøjer og Mandskab'!V799)=FALSE),1,0)</f>
        <v>0</v>
      </c>
      <c r="H498">
        <f>IF(AND(G498=1,ISBLANK('Køretøjer og Mandskab'!AC799)),1,0)</f>
        <v>0</v>
      </c>
      <c r="I498">
        <f>IFERROR(IF(AND(SEARCH(Betingelser!$F$3,'Køretøjer og Mandskab'!T499)=1,ISBLANK('Køretøjer og Mandskab'!V499)=FALSE),1,0),0)</f>
        <v>0</v>
      </c>
      <c r="J498">
        <f>IF(AND(I498=1,ISBLANK('Køretøjer og Mandskab'!AC799)),1,0)</f>
        <v>0</v>
      </c>
      <c r="K498">
        <f>IFERROR(IF(AND(SEARCH(Betingelser!$J$3,'Køretøjer og Mandskab'!$T499)=1,ISBLANK('Køretøjer og Mandskab'!$V499)=FALSE),1,0),0)</f>
        <v>0</v>
      </c>
      <c r="L498">
        <f>IF(AND(K498=1,ISBLANK('Køretøjer og Mandskab'!$AC499)),1,0)</f>
        <v>0</v>
      </c>
    </row>
    <row r="499" spans="3:12" x14ac:dyDescent="0.25">
      <c r="C499" t="str">
        <f>IFERROR(IF(INDEX(Køretøjsliste,MATCH(0,INDEX(COUNTIF($C$2:C498,Køretøjsliste),),0))=0,"",INDEX(Køretøjsliste,MATCH(0,INDEX(COUNTIF($C$2:C498,Køretøjsliste),),0))),"")</f>
        <v/>
      </c>
      <c r="E499">
        <f>IF(AND(LEN('Køretøjer og Mandskab'!T800)=Betingelser!$D$3,ISNUMBER('Køretøjer og Mandskab'!T800),ISBLANK('Køretøjer og Mandskab'!V800)=FALSE),1,0)</f>
        <v>0</v>
      </c>
      <c r="F499">
        <f>IF(AND(E499=1,ISBLANK('Køretøjer og Mandskab'!AC800)),1,0)</f>
        <v>0</v>
      </c>
      <c r="G499">
        <f>IF(AND(LEN('Køretøjer og Mandskab'!T800)&gt;1,LEN('Køretøjer og Mandskab'!T800)&lt;6,ISTEXT('Køretøjer og Mandskab'!T800),ISBLANK('Køretøjer og Mandskab'!V800)=FALSE),1,0)</f>
        <v>0</v>
      </c>
      <c r="H499">
        <f>IF(AND(G499=1,ISBLANK('Køretøjer og Mandskab'!AC800)),1,0)</f>
        <v>0</v>
      </c>
      <c r="I499">
        <f>IFERROR(IF(AND(SEARCH(Betingelser!$F$3,'Køretøjer og Mandskab'!T500)=1,ISBLANK('Køretøjer og Mandskab'!V500)=FALSE),1,0),0)</f>
        <v>0</v>
      </c>
      <c r="J499">
        <f>IF(AND(I499=1,ISBLANK('Køretøjer og Mandskab'!AC800)),1,0)</f>
        <v>0</v>
      </c>
      <c r="K499">
        <f>IFERROR(IF(AND(SEARCH(Betingelser!$J$3,'Køretøjer og Mandskab'!$T500)=1,ISBLANK('Køretøjer og Mandskab'!$V500)=FALSE),1,0),0)</f>
        <v>0</v>
      </c>
      <c r="L499">
        <f>IF(AND(K499=1,ISBLANK('Køretøjer og Mandskab'!$AC500)),1,0)</f>
        <v>0</v>
      </c>
    </row>
    <row r="500" spans="3:12" x14ac:dyDescent="0.25">
      <c r="C500" t="str">
        <f>IFERROR(IF(INDEX(Køretøjsliste,MATCH(0,INDEX(COUNTIF($C$2:C499,Køretøjsliste),),0))=0,"",INDEX(Køretøjsliste,MATCH(0,INDEX(COUNTIF($C$2:C499,Køretøjsliste),),0))),"")</f>
        <v/>
      </c>
      <c r="E500">
        <f>IF(AND(LEN('Køretøjer og Mandskab'!T801)=Betingelser!$D$3,ISNUMBER('Køretøjer og Mandskab'!T801),ISBLANK('Køretøjer og Mandskab'!V801)=FALSE),1,0)</f>
        <v>0</v>
      </c>
      <c r="F500">
        <f>IF(AND(E500=1,ISBLANK('Køretøjer og Mandskab'!AC801)),1,0)</f>
        <v>0</v>
      </c>
      <c r="G500">
        <f>IF(AND(LEN('Køretøjer og Mandskab'!T801)&gt;1,LEN('Køretøjer og Mandskab'!T801)&lt;6,ISTEXT('Køretøjer og Mandskab'!T801),ISBLANK('Køretøjer og Mandskab'!V801)=FALSE),1,0)</f>
        <v>0</v>
      </c>
      <c r="H500">
        <f>IF(AND(G500=1,ISBLANK('Køretøjer og Mandskab'!AC801)),1,0)</f>
        <v>0</v>
      </c>
      <c r="I500">
        <f>IFERROR(IF(AND(SEARCH(Betingelser!$F$3,'Køretøjer og Mandskab'!T501)=1,ISBLANK('Køretøjer og Mandskab'!V501)=FALSE),1,0),0)</f>
        <v>0</v>
      </c>
      <c r="J500">
        <f>IF(AND(I500=1,ISBLANK('Køretøjer og Mandskab'!AC801)),1,0)</f>
        <v>0</v>
      </c>
      <c r="K500">
        <f>IFERROR(IF(AND(SEARCH(Betingelser!$J$3,'Køretøjer og Mandskab'!$T501)=1,ISBLANK('Køretøjer og Mandskab'!$V501)=FALSE),1,0),0)</f>
        <v>0</v>
      </c>
      <c r="L500">
        <f>IF(AND(K500=1,ISBLANK('Køretøjer og Mandskab'!$AC501)),1,0)</f>
        <v>0</v>
      </c>
    </row>
    <row r="501" spans="3:12" x14ac:dyDescent="0.25">
      <c r="C501" t="str">
        <f>IFERROR(IF(INDEX(Køretøjsliste,MATCH(0,INDEX(COUNTIF($C$2:C500,Køretøjsliste),),0))=0,"",INDEX(Køretøjsliste,MATCH(0,INDEX(COUNTIF($C$2:C500,Køretøjsliste),),0))),"")</f>
        <v/>
      </c>
      <c r="E501">
        <f>IF(AND(LEN('Køretøjer og Mandskab'!T802)=Betingelser!$D$3,ISNUMBER('Køretøjer og Mandskab'!T802),ISBLANK('Køretøjer og Mandskab'!V802)=FALSE),1,0)</f>
        <v>0</v>
      </c>
      <c r="F501">
        <f>IF(AND(E501=1,ISBLANK('Køretøjer og Mandskab'!AC802)),1,0)</f>
        <v>0</v>
      </c>
      <c r="G501">
        <f>IF(AND(LEN('Køretøjer og Mandskab'!T802)&gt;1,LEN('Køretøjer og Mandskab'!T802)&lt;6,ISTEXT('Køretøjer og Mandskab'!T802),ISBLANK('Køretøjer og Mandskab'!V802)=FALSE),1,0)</f>
        <v>0</v>
      </c>
      <c r="H501">
        <f>IF(AND(G501=1,ISBLANK('Køretøjer og Mandskab'!AC802)),1,0)</f>
        <v>0</v>
      </c>
      <c r="I501">
        <f>IFERROR(IF(AND(SEARCH(Betingelser!$F$3,'Køretøjer og Mandskab'!T502)=1,ISBLANK('Køretøjer og Mandskab'!V502)=FALSE),1,0),0)</f>
        <v>0</v>
      </c>
      <c r="J501">
        <f>IF(AND(I501=1,ISBLANK('Køretøjer og Mandskab'!AC802)),1,0)</f>
        <v>0</v>
      </c>
      <c r="K501">
        <f>IFERROR(IF(AND(SEARCH(Betingelser!$J$3,'Køretøjer og Mandskab'!$T502)=1,ISBLANK('Køretøjer og Mandskab'!$V502)=FALSE),1,0),0)</f>
        <v>0</v>
      </c>
      <c r="L501">
        <f>IF(AND(K501=1,ISBLANK('Køretøjer og Mandskab'!$AC502)),1,0)</f>
        <v>0</v>
      </c>
    </row>
    <row r="502" spans="3:12" x14ac:dyDescent="0.25">
      <c r="C502" t="str">
        <f>IFERROR(IF(INDEX(Køretøjsliste,MATCH(0,INDEX(COUNTIF($C$2:C501,Køretøjsliste),),0))=0,"",INDEX(Køretøjsliste,MATCH(0,INDEX(COUNTIF($C$2:C501,Køretøjsliste),),0))),"")</f>
        <v/>
      </c>
      <c r="E502">
        <f>IF(AND(LEN('Køretøjer og Mandskab'!T803)=Betingelser!$D$3,ISNUMBER('Køretøjer og Mandskab'!T803),ISBLANK('Køretøjer og Mandskab'!V803)=FALSE),1,0)</f>
        <v>0</v>
      </c>
      <c r="F502">
        <f>IF(AND(E502=1,ISBLANK('Køretøjer og Mandskab'!AC803)),1,0)</f>
        <v>0</v>
      </c>
      <c r="G502">
        <f>IF(AND(LEN('Køretøjer og Mandskab'!T803)&gt;1,LEN('Køretøjer og Mandskab'!T803)&lt;6,ISTEXT('Køretøjer og Mandskab'!T803),ISBLANK('Køretøjer og Mandskab'!V803)=FALSE),1,0)</f>
        <v>0</v>
      </c>
      <c r="H502">
        <f>IF(AND(G502=1,ISBLANK('Køretøjer og Mandskab'!AC803)),1,0)</f>
        <v>0</v>
      </c>
      <c r="I502">
        <f>IFERROR(IF(AND(SEARCH(Betingelser!$F$3,'Køretøjer og Mandskab'!T503)=1,ISBLANK('Køretøjer og Mandskab'!V503)=FALSE),1,0),0)</f>
        <v>0</v>
      </c>
      <c r="J502">
        <f>IF(AND(I502=1,ISBLANK('Køretøjer og Mandskab'!AC803)),1,0)</f>
        <v>0</v>
      </c>
      <c r="K502">
        <f>IFERROR(IF(AND(SEARCH(Betingelser!$J$3,'Køretøjer og Mandskab'!$T503)=1,ISBLANK('Køretøjer og Mandskab'!$V503)=FALSE),1,0),0)</f>
        <v>0</v>
      </c>
      <c r="L502">
        <f>IF(AND(K502=1,ISBLANK('Køretøjer og Mandskab'!$AC503)),1,0)</f>
        <v>0</v>
      </c>
    </row>
    <row r="503" spans="3:12" x14ac:dyDescent="0.25">
      <c r="C503" t="str">
        <f>IFERROR(IF(INDEX(Køretøjsliste,MATCH(0,INDEX(COUNTIF($C$2:C502,Køretøjsliste),),0))=0,"",INDEX(Køretøjsliste,MATCH(0,INDEX(COUNTIF($C$2:C502,Køretøjsliste),),0))),"")</f>
        <v/>
      </c>
      <c r="E503">
        <f>IF(AND(LEN('Køretøjer og Mandskab'!T804)=Betingelser!$D$3,ISNUMBER('Køretøjer og Mandskab'!T804),ISBLANK('Køretøjer og Mandskab'!V804)=FALSE),1,0)</f>
        <v>0</v>
      </c>
      <c r="F503">
        <f>IF(AND(E503=1,ISBLANK('Køretøjer og Mandskab'!AC804)),1,0)</f>
        <v>0</v>
      </c>
      <c r="G503">
        <f>IF(AND(LEN('Køretøjer og Mandskab'!T804)&gt;1,LEN('Køretøjer og Mandskab'!T804)&lt;6,ISTEXT('Køretøjer og Mandskab'!T804),ISBLANK('Køretøjer og Mandskab'!V804)=FALSE),1,0)</f>
        <v>0</v>
      </c>
      <c r="H503">
        <f>IF(AND(G503=1,ISBLANK('Køretøjer og Mandskab'!AC804)),1,0)</f>
        <v>0</v>
      </c>
      <c r="I503">
        <f>IFERROR(IF(AND(SEARCH(Betingelser!$F$3,'Køretøjer og Mandskab'!T504)=1,ISBLANK('Køretøjer og Mandskab'!V504)=FALSE),1,0),0)</f>
        <v>0</v>
      </c>
      <c r="J503">
        <f>IF(AND(I503=1,ISBLANK('Køretøjer og Mandskab'!AC804)),1,0)</f>
        <v>0</v>
      </c>
      <c r="K503">
        <f>IFERROR(IF(AND(SEARCH(Betingelser!$J$3,'Køretøjer og Mandskab'!$T504)=1,ISBLANK('Køretøjer og Mandskab'!$V504)=FALSE),1,0),0)</f>
        <v>0</v>
      </c>
      <c r="L503">
        <f>IF(AND(K503=1,ISBLANK('Køretøjer og Mandskab'!$AC504)),1,0)</f>
        <v>0</v>
      </c>
    </row>
  </sheetData>
  <sheetProtection algorithmName="SHA-512" hashValue="t8i+lEb4e3Itj7ImntkZHq3vUZ5vqdVXrhpAIT/J0JVolFDqZk7nwUrkTiDHtfrqqbuixiH5/oH5/0EOV7uVgw==" saltValue="LiWEmTOm6BgVqvP3b0Athg=="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
  <sheetViews>
    <sheetView workbookViewId="0">
      <selection activeCell="J4" sqref="J4"/>
    </sheetView>
  </sheetViews>
  <sheetFormatPr defaultRowHeight="15" x14ac:dyDescent="0.25"/>
  <cols>
    <col min="1" max="1" width="13.7109375" bestFit="1" customWidth="1"/>
    <col min="2" max="2" width="14.28515625" bestFit="1" customWidth="1"/>
    <col min="3" max="3" width="3" customWidth="1"/>
    <col min="4" max="4" width="11.140625" bestFit="1" customWidth="1"/>
    <col min="5" max="5" width="2.85546875" customWidth="1"/>
  </cols>
  <sheetData>
    <row r="1" spans="1:10" x14ac:dyDescent="0.25">
      <c r="A1" t="s">
        <v>31</v>
      </c>
      <c r="D1" t="s">
        <v>12</v>
      </c>
      <c r="F1" t="s">
        <v>28</v>
      </c>
      <c r="J1" t="s">
        <v>37</v>
      </c>
    </row>
    <row r="2" spans="1:10" x14ac:dyDescent="0.25">
      <c r="A2" t="s">
        <v>26</v>
      </c>
      <c r="B2" t="s">
        <v>27</v>
      </c>
      <c r="D2" t="s">
        <v>30</v>
      </c>
      <c r="F2" t="s">
        <v>29</v>
      </c>
      <c r="J2" t="s">
        <v>38</v>
      </c>
    </row>
    <row r="3" spans="1:10" x14ac:dyDescent="0.25">
      <c r="A3">
        <v>2</v>
      </c>
      <c r="B3">
        <v>5</v>
      </c>
      <c r="D3">
        <v>3</v>
      </c>
      <c r="F3" t="s">
        <v>14</v>
      </c>
      <c r="J3" t="s">
        <v>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workbookViewId="0">
      <selection activeCell="B8" sqref="B8:B18"/>
    </sheetView>
  </sheetViews>
  <sheetFormatPr defaultRowHeight="21.95" customHeight="1" x14ac:dyDescent="0.25"/>
  <cols>
    <col min="1" max="1" width="25.140625" style="55" bestFit="1" customWidth="1"/>
    <col min="2" max="2" width="40.5703125" customWidth="1"/>
  </cols>
  <sheetData>
    <row r="1" spans="1:2" s="52" customFormat="1" ht="21.95" customHeight="1" x14ac:dyDescent="0.25">
      <c r="A1" s="63" t="s">
        <v>2</v>
      </c>
    </row>
    <row r="2" spans="1:2" ht="21.95" customHeight="1" thickBot="1" x14ac:dyDescent="0.3"/>
    <row r="3" spans="1:2" ht="21.95" customHeight="1" thickBot="1" x14ac:dyDescent="0.3">
      <c r="A3" s="55" t="s">
        <v>41</v>
      </c>
      <c r="B3" s="67"/>
    </row>
    <row r="4" spans="1:2" ht="21.95" customHeight="1" thickBot="1" x14ac:dyDescent="0.3">
      <c r="A4" s="55" t="s">
        <v>42</v>
      </c>
      <c r="B4" s="67"/>
    </row>
    <row r="5" spans="1:2" ht="21.95" customHeight="1" thickBot="1" x14ac:dyDescent="0.3">
      <c r="A5" s="55" t="s">
        <v>43</v>
      </c>
      <c r="B5" s="60"/>
    </row>
    <row r="6" spans="1:2" ht="21.95" customHeight="1" thickBot="1" x14ac:dyDescent="0.3">
      <c r="A6" s="62" t="s">
        <v>44</v>
      </c>
      <c r="B6" s="78" t="s">
        <v>1154</v>
      </c>
    </row>
    <row r="7" spans="1:2" ht="15" customHeight="1" thickBot="1" x14ac:dyDescent="0.3">
      <c r="B7" s="79"/>
    </row>
    <row r="8" spans="1:2" ht="21.95" customHeight="1" thickBot="1" x14ac:dyDescent="0.3">
      <c r="A8" s="55" t="s">
        <v>45</v>
      </c>
      <c r="B8" s="61"/>
    </row>
    <row r="9" spans="1:2" ht="21.95" customHeight="1" thickBot="1" x14ac:dyDescent="0.3">
      <c r="A9" s="55" t="s">
        <v>46</v>
      </c>
      <c r="B9" s="61"/>
    </row>
    <row r="10" spans="1:2" ht="21.95" customHeight="1" thickBot="1" x14ac:dyDescent="0.3">
      <c r="A10" s="55" t="s">
        <v>47</v>
      </c>
      <c r="B10" s="61"/>
    </row>
    <row r="11" spans="1:2" ht="21.95" customHeight="1" thickBot="1" x14ac:dyDescent="0.3">
      <c r="A11" s="55" t="s">
        <v>48</v>
      </c>
      <c r="B11" s="61"/>
    </row>
    <row r="12" spans="1:2" ht="21.95" customHeight="1" thickBot="1" x14ac:dyDescent="0.3">
      <c r="A12" s="55" t="s">
        <v>49</v>
      </c>
      <c r="B12" s="58"/>
    </row>
    <row r="13" spans="1:2" ht="21.95" customHeight="1" thickBot="1" x14ac:dyDescent="0.3">
      <c r="A13" s="55" t="s">
        <v>50</v>
      </c>
      <c r="B13" s="80"/>
    </row>
    <row r="14" spans="1:2" ht="21.95" customHeight="1" thickBot="1" x14ac:dyDescent="0.3">
      <c r="A14" s="55" t="s">
        <v>51</v>
      </c>
      <c r="B14" s="67"/>
    </row>
    <row r="15" spans="1:2" ht="21.95" customHeight="1" thickBot="1" x14ac:dyDescent="0.3">
      <c r="A15" s="55" t="s">
        <v>52</v>
      </c>
      <c r="B15" s="60"/>
    </row>
    <row r="16" spans="1:2" ht="21.95" customHeight="1" thickBot="1" x14ac:dyDescent="0.3">
      <c r="A16" s="55" t="s">
        <v>53</v>
      </c>
      <c r="B16" s="58"/>
    </row>
    <row r="17" spans="1:2" ht="21.95" customHeight="1" thickBot="1" x14ac:dyDescent="0.3">
      <c r="A17" s="55" t="s">
        <v>54</v>
      </c>
      <c r="B17" s="67"/>
    </row>
    <row r="18" spans="1:2" ht="21.95" customHeight="1" thickBot="1" x14ac:dyDescent="0.3">
      <c r="A18" s="55" t="s">
        <v>55</v>
      </c>
      <c r="B18" s="81"/>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ordlister!$M$2:$M$24</xm:f>
          </x14:formula1>
          <xm:sqref>B17</xm:sqref>
        </x14:dataValidation>
        <x14:dataValidation type="list" allowBlank="1" showInputMessage="1" showErrorMessage="1">
          <x14:formula1>
            <xm:f>ordlister!$L$2:$L$174</xm:f>
          </x14:formula1>
          <xm:sqref>B15</xm:sqref>
        </x14:dataValidation>
        <x14:dataValidation type="list" allowBlank="1" showInputMessage="1" showErrorMessage="1">
          <x14:formula1>
            <xm:f>ordlister!$A$2:$A$7</xm:f>
          </x14:formula1>
          <xm:sqref>B14</xm:sqref>
        </x14:dataValidation>
        <x14:dataValidation type="list" allowBlank="1" showInputMessage="1" showErrorMessage="1">
          <x14:formula1>
            <xm:f>ordlister!$AB$2:$AB$8</xm:f>
          </x14:formula1>
          <xm:sqref>B4</xm:sqref>
        </x14:dataValidation>
        <x14:dataValidation type="list" allowBlank="1" showInputMessage="1" showErrorMessage="1">
          <x14:formula1>
            <xm:f>ordlister!$AC$2:$AC$5</xm:f>
          </x14:formula1>
          <xm:sqref>B5</xm:sqref>
        </x14:dataValidation>
        <x14:dataValidation type="list" allowBlank="1" showInputMessage="1" showErrorMessage="1">
          <x14:formula1>
            <xm:f>ordlister!$AD$2:$AD$15</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topLeftCell="A22" workbookViewId="0">
      <selection activeCell="B46" sqref="B46"/>
    </sheetView>
  </sheetViews>
  <sheetFormatPr defaultRowHeight="15" x14ac:dyDescent="0.25"/>
  <cols>
    <col min="1" max="1" width="37.5703125" bestFit="1" customWidth="1"/>
    <col min="2" max="2" width="40.7109375" customWidth="1"/>
    <col min="3" max="3" width="4" customWidth="1"/>
    <col min="4" max="4" width="34.5703125" bestFit="1" customWidth="1"/>
    <col min="5" max="5" width="40.5703125" customWidth="1"/>
  </cols>
  <sheetData>
    <row r="1" spans="1:5" s="52" customFormat="1" x14ac:dyDescent="0.25">
      <c r="A1" s="63" t="s">
        <v>56</v>
      </c>
      <c r="D1" s="52" t="s">
        <v>70</v>
      </c>
    </row>
    <row r="2" spans="1:5" ht="15.75" thickBot="1" x14ac:dyDescent="0.3">
      <c r="A2" s="55"/>
    </row>
    <row r="3" spans="1:5" ht="21.95" customHeight="1" thickBot="1" x14ac:dyDescent="0.3">
      <c r="A3" s="55" t="s">
        <v>57</v>
      </c>
      <c r="B3" s="67"/>
      <c r="D3" s="55" t="s">
        <v>57</v>
      </c>
      <c r="E3" s="67"/>
    </row>
    <row r="4" spans="1:5" ht="21.95" customHeight="1" thickBot="1" x14ac:dyDescent="0.3">
      <c r="A4" s="55" t="s">
        <v>58</v>
      </c>
      <c r="B4" s="67"/>
      <c r="D4" s="55" t="s">
        <v>58</v>
      </c>
      <c r="E4" s="67"/>
    </row>
    <row r="5" spans="1:5" ht="21.95" customHeight="1" thickBot="1" x14ac:dyDescent="0.3">
      <c r="A5" s="55" t="s">
        <v>59</v>
      </c>
      <c r="B5" s="67"/>
      <c r="D5" s="55" t="s">
        <v>59</v>
      </c>
      <c r="E5" s="67"/>
    </row>
    <row r="6" spans="1:5" ht="21.95" customHeight="1" thickBot="1" x14ac:dyDescent="0.3">
      <c r="A6" s="55" t="s">
        <v>60</v>
      </c>
      <c r="B6" s="67"/>
      <c r="D6" s="55" t="s">
        <v>60</v>
      </c>
      <c r="E6" s="67"/>
    </row>
    <row r="7" spans="1:5" ht="21.95" customHeight="1" thickBot="1" x14ac:dyDescent="0.3">
      <c r="A7" s="55" t="s">
        <v>61</v>
      </c>
      <c r="B7" s="67"/>
      <c r="D7" s="55" t="s">
        <v>61</v>
      </c>
      <c r="E7" s="67"/>
    </row>
    <row r="8" spans="1:5" ht="21.95" customHeight="1" thickBot="1" x14ac:dyDescent="0.3">
      <c r="A8" s="55" t="s">
        <v>62</v>
      </c>
      <c r="B8" s="67"/>
      <c r="D8" s="55" t="s">
        <v>62</v>
      </c>
      <c r="E8" s="67"/>
    </row>
    <row r="9" spans="1:5" ht="21.95" customHeight="1" thickBot="1" x14ac:dyDescent="0.3">
      <c r="A9" s="55" t="s">
        <v>1291</v>
      </c>
      <c r="B9" s="67"/>
      <c r="D9" s="55" t="s">
        <v>1291</v>
      </c>
      <c r="E9" s="67"/>
    </row>
    <row r="10" spans="1:5" ht="21.95" customHeight="1" thickBot="1" x14ac:dyDescent="0.3">
      <c r="A10" s="55" t="s">
        <v>63</v>
      </c>
      <c r="B10" s="67"/>
      <c r="D10" s="55" t="s">
        <v>63</v>
      </c>
      <c r="E10" s="67"/>
    </row>
    <row r="11" spans="1:5" ht="21.95" customHeight="1" thickBot="1" x14ac:dyDescent="0.3">
      <c r="A11" s="55" t="s">
        <v>64</v>
      </c>
      <c r="B11" s="67"/>
      <c r="D11" s="55" t="s">
        <v>64</v>
      </c>
      <c r="E11" s="67"/>
    </row>
    <row r="12" spans="1:5" ht="21.95" customHeight="1" thickBot="1" x14ac:dyDescent="0.3">
      <c r="A12" s="55" t="s">
        <v>67</v>
      </c>
      <c r="B12" s="67"/>
      <c r="D12" s="55" t="s">
        <v>71</v>
      </c>
      <c r="E12" s="67"/>
    </row>
    <row r="13" spans="1:5" ht="21.95" customHeight="1" thickBot="1" x14ac:dyDescent="0.3">
      <c r="A13" s="55" t="s">
        <v>68</v>
      </c>
      <c r="B13" s="72"/>
      <c r="D13" s="55" t="s">
        <v>65</v>
      </c>
      <c r="E13" s="67"/>
    </row>
    <row r="14" spans="1:5" ht="21.95" customHeight="1" thickBot="1" x14ac:dyDescent="0.3">
      <c r="A14" s="55" t="s">
        <v>65</v>
      </c>
      <c r="B14" s="67"/>
      <c r="D14" s="55" t="s">
        <v>66</v>
      </c>
      <c r="E14" s="67"/>
    </row>
    <row r="15" spans="1:5" ht="21.95" customHeight="1" thickBot="1" x14ac:dyDescent="0.3">
      <c r="A15" s="55" t="s">
        <v>66</v>
      </c>
      <c r="B15" s="67"/>
      <c r="D15" s="55" t="s">
        <v>72</v>
      </c>
      <c r="E15" s="60"/>
    </row>
    <row r="16" spans="1:5" ht="15" customHeight="1" thickBot="1" x14ac:dyDescent="0.3">
      <c r="A16" s="71"/>
      <c r="B16" s="66"/>
      <c r="D16" s="55"/>
    </row>
    <row r="17" spans="1:5" ht="21.95" customHeight="1" thickBot="1" x14ac:dyDescent="0.3">
      <c r="A17" s="55" t="s">
        <v>69</v>
      </c>
      <c r="B17" s="67"/>
      <c r="D17" s="55" t="s">
        <v>73</v>
      </c>
      <c r="E17" s="67"/>
    </row>
    <row r="18" spans="1:5" ht="21.95" customHeight="1" thickBot="1" x14ac:dyDescent="0.3">
      <c r="D18" s="55" t="s">
        <v>74</v>
      </c>
      <c r="E18" s="67"/>
    </row>
    <row r="19" spans="1:5" ht="21.95" customHeight="1" thickBot="1" x14ac:dyDescent="0.3">
      <c r="D19" s="55" t="s">
        <v>75</v>
      </c>
      <c r="E19" s="59"/>
    </row>
    <row r="20" spans="1:5" ht="21.95" customHeight="1" thickBot="1" x14ac:dyDescent="0.3">
      <c r="D20" s="55" t="s">
        <v>76</v>
      </c>
      <c r="E20" s="67"/>
    </row>
    <row r="21" spans="1:5" ht="21.95" customHeight="1" thickBot="1" x14ac:dyDescent="0.3">
      <c r="D21" s="55" t="s">
        <v>77</v>
      </c>
      <c r="E21" s="67"/>
    </row>
    <row r="22" spans="1:5" ht="21.95" customHeight="1" thickBot="1" x14ac:dyDescent="0.3">
      <c r="D22" s="55" t="s">
        <v>78</v>
      </c>
      <c r="E22" s="76"/>
    </row>
    <row r="23" spans="1:5" ht="21.95" customHeight="1" thickBot="1" x14ac:dyDescent="0.3">
      <c r="D23" s="54" t="s">
        <v>1287</v>
      </c>
      <c r="E23" s="66"/>
    </row>
    <row r="24" spans="1:5" ht="21.95" customHeight="1" thickBot="1" x14ac:dyDescent="0.3">
      <c r="D24" s="55" t="s">
        <v>79</v>
      </c>
      <c r="E24" s="67"/>
    </row>
    <row r="25" spans="1:5" ht="21.95" customHeight="1" thickBot="1" x14ac:dyDescent="0.3">
      <c r="D25" s="55" t="s">
        <v>80</v>
      </c>
      <c r="E25" s="67"/>
    </row>
    <row r="26" spans="1:5" ht="21.95" customHeight="1" thickBot="1" x14ac:dyDescent="0.3">
      <c r="D26" s="55" t="s">
        <v>81</v>
      </c>
      <c r="E26" s="67"/>
    </row>
    <row r="27" spans="1:5" ht="21.95" customHeight="1" thickBot="1" x14ac:dyDescent="0.3">
      <c r="D27" s="55" t="s">
        <v>82</v>
      </c>
      <c r="E27" s="67"/>
    </row>
    <row r="28" spans="1:5" ht="21.95" customHeight="1" thickBot="1" x14ac:dyDescent="0.3">
      <c r="D28" s="55" t="s">
        <v>83</v>
      </c>
      <c r="E28" s="67"/>
    </row>
    <row r="29" spans="1:5" ht="21.95" customHeight="1" thickBot="1" x14ac:dyDescent="0.3">
      <c r="D29" s="54" t="s">
        <v>1288</v>
      </c>
      <c r="E29" s="82"/>
    </row>
    <row r="30" spans="1:5" ht="21.95" customHeight="1" thickBot="1" x14ac:dyDescent="0.3">
      <c r="D30" s="55" t="s">
        <v>141</v>
      </c>
      <c r="E30" s="67"/>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14:formula1>
            <xm:f>ordlister!$W$2:$W$21</xm:f>
          </x14:formula1>
          <xm:sqref>E28:E29</xm:sqref>
        </x14:dataValidation>
        <x14:dataValidation type="list" allowBlank="1" showInputMessage="1" showErrorMessage="1">
          <x14:formula1>
            <xm:f>ordlister!$V$2:$V$13</xm:f>
          </x14:formula1>
          <xm:sqref>E27</xm:sqref>
        </x14:dataValidation>
        <x14:dataValidation type="list" allowBlank="1" showInputMessage="1" showErrorMessage="1">
          <x14:formula1>
            <xm:f>ordlister!$O$2:$O$36</xm:f>
          </x14:formula1>
          <xm:sqref>E21</xm:sqref>
        </x14:dataValidation>
        <x14:dataValidation type="list" allowBlank="1" showInputMessage="1" showErrorMessage="1">
          <x14:formula1>
            <xm:f>ordlister!$N$2:$N$97</xm:f>
          </x14:formula1>
          <xm:sqref>E20</xm:sqref>
        </x14:dataValidation>
        <x14:dataValidation type="list" allowBlank="1" showInputMessage="1" showErrorMessage="1">
          <x14:formula1>
            <xm:f>ordlister!$Y$2:$Y$3</xm:f>
          </x14:formula1>
          <xm:sqref>E18:E19</xm:sqref>
        </x14:dataValidation>
        <x14:dataValidation type="list" allowBlank="1" showInputMessage="1" showErrorMessage="1">
          <x14:formula1>
            <xm:f>ordlister!$AI$2:$AI$21</xm:f>
          </x14:formula1>
          <xm:sqref>E30</xm:sqref>
        </x14:dataValidation>
        <x14:dataValidation type="list" allowBlank="1" showInputMessage="1" showErrorMessage="1">
          <x14:formula1>
            <xm:f>ordlister!$AN$2:$AN$4</xm:f>
          </x14:formula1>
          <xm:sqref>E17</xm:sqref>
        </x14:dataValidation>
        <x14:dataValidation type="list" allowBlank="1" showInputMessage="1" showErrorMessage="1">
          <x14:formula1>
            <xm:f>ordlister!$AA$2:$AA$26</xm:f>
          </x14:formula1>
          <xm:sqref>B17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3" sqref="B3"/>
    </sheetView>
  </sheetViews>
  <sheetFormatPr defaultRowHeight="15" x14ac:dyDescent="0.25"/>
  <cols>
    <col min="1" max="1" width="16.28515625" bestFit="1" customWidth="1"/>
    <col min="2" max="2" width="134.5703125" customWidth="1"/>
  </cols>
  <sheetData>
    <row r="1" spans="1:2" x14ac:dyDescent="0.25">
      <c r="A1" s="52" t="s">
        <v>84</v>
      </c>
    </row>
    <row r="2" spans="1:2" ht="15.75" thickBot="1" x14ac:dyDescent="0.3"/>
    <row r="3" spans="1:2" ht="252.95" customHeight="1" thickBot="1" x14ac:dyDescent="0.3">
      <c r="A3" s="64" t="s">
        <v>85</v>
      </c>
      <c r="B3" s="83"/>
    </row>
    <row r="4" spans="1:2" ht="15.75" thickBot="1" x14ac:dyDescent="0.3"/>
    <row r="5" spans="1:2" ht="69.95" customHeight="1" thickBot="1" x14ac:dyDescent="0.3">
      <c r="A5" s="64" t="s">
        <v>86</v>
      </c>
      <c r="B5" s="6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activeCell="B2" sqref="B2:B5"/>
    </sheetView>
  </sheetViews>
  <sheetFormatPr defaultRowHeight="15" x14ac:dyDescent="0.25"/>
  <cols>
    <col min="1" max="1" width="32.42578125" bestFit="1" customWidth="1"/>
    <col min="2" max="7" width="40.5703125" customWidth="1"/>
  </cols>
  <sheetData>
    <row r="1" spans="1:7" ht="15.75" thickBot="1" x14ac:dyDescent="0.3">
      <c r="A1" s="52" t="s">
        <v>87</v>
      </c>
    </row>
    <row r="2" spans="1:7" ht="21.95" customHeight="1" thickBot="1" x14ac:dyDescent="0.3">
      <c r="A2" s="55" t="s">
        <v>88</v>
      </c>
      <c r="B2" s="67"/>
      <c r="C2" s="67"/>
      <c r="D2" s="67"/>
      <c r="E2" s="67"/>
      <c r="F2" s="67"/>
      <c r="G2" s="67"/>
    </row>
    <row r="3" spans="1:7" ht="21.95" customHeight="1" thickBot="1" x14ac:dyDescent="0.3">
      <c r="A3" s="55" t="s">
        <v>1144</v>
      </c>
      <c r="B3" s="59"/>
      <c r="C3" s="66"/>
      <c r="D3" s="66"/>
      <c r="E3" s="66"/>
      <c r="F3" s="66"/>
      <c r="G3" s="66"/>
    </row>
    <row r="4" spans="1:7" ht="21.95" customHeight="1" thickBot="1" x14ac:dyDescent="0.3">
      <c r="A4" s="55" t="s">
        <v>89</v>
      </c>
      <c r="B4" s="67"/>
      <c r="C4" s="67"/>
      <c r="D4" s="67"/>
      <c r="E4" s="67"/>
      <c r="F4" s="67"/>
      <c r="G4" s="67"/>
    </row>
    <row r="5" spans="1:7" ht="21.95" customHeight="1" thickBot="1" x14ac:dyDescent="0.3">
      <c r="A5" s="55" t="s">
        <v>90</v>
      </c>
      <c r="B5" s="59"/>
    </row>
    <row r="6" spans="1:7" ht="21.95" customHeight="1" thickBot="1" x14ac:dyDescent="0.3">
      <c r="A6" s="55" t="s">
        <v>91</v>
      </c>
      <c r="B6" s="67"/>
    </row>
    <row r="7" spans="1:7" ht="21.95" customHeight="1" thickBot="1" x14ac:dyDescent="0.3">
      <c r="A7" s="55" t="s">
        <v>92</v>
      </c>
      <c r="B7" s="67"/>
      <c r="C7" s="67"/>
      <c r="D7" s="67"/>
    </row>
    <row r="8" spans="1:7" ht="21.95" customHeight="1" thickBot="1" x14ac:dyDescent="0.3">
      <c r="A8" s="55" t="s">
        <v>93</v>
      </c>
      <c r="B8" s="67"/>
      <c r="C8" s="67"/>
      <c r="D8" s="67"/>
    </row>
    <row r="9" spans="1:7" ht="21.95" customHeight="1" thickBot="1" x14ac:dyDescent="0.3">
      <c r="A9" s="55" t="s">
        <v>94</v>
      </c>
      <c r="B9" s="67"/>
    </row>
  </sheetData>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ordlister!$Q$2:$Q$123</xm:f>
          </x14:formula1>
          <xm:sqref>C2:G3 B2</xm:sqref>
        </x14:dataValidation>
        <x14:dataValidation type="list" allowBlank="1" showInputMessage="1" showErrorMessage="1">
          <x14:formula1>
            <xm:f>ordlister!$P$2:$P$51</xm:f>
          </x14:formula1>
          <xm:sqref>B4:G4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opLeftCell="A37" zoomScaleNormal="100" workbookViewId="0">
      <selection sqref="A1:XFD32"/>
    </sheetView>
  </sheetViews>
  <sheetFormatPr defaultRowHeight="15" x14ac:dyDescent="0.25"/>
  <cols>
    <col min="1" max="1" width="70.42578125" style="55" customWidth="1"/>
    <col min="2" max="2" width="40.5703125" customWidth="1"/>
  </cols>
  <sheetData>
    <row r="1" spans="1:2" x14ac:dyDescent="0.25">
      <c r="A1" s="63" t="s">
        <v>95</v>
      </c>
    </row>
    <row r="2" spans="1:2" s="53" customFormat="1" ht="15.75" thickBot="1" x14ac:dyDescent="0.3">
      <c r="A2" s="54" t="s">
        <v>96</v>
      </c>
      <c r="B2" s="65"/>
    </row>
    <row r="3" spans="1:2" ht="21.95" customHeight="1" thickBot="1" x14ac:dyDescent="0.3">
      <c r="A3" s="55" t="s">
        <v>97</v>
      </c>
      <c r="B3" s="67"/>
    </row>
    <row r="4" spans="1:2" ht="21.95" customHeight="1" thickBot="1" x14ac:dyDescent="0.3">
      <c r="A4" s="55" t="s">
        <v>98</v>
      </c>
      <c r="B4" s="67"/>
    </row>
    <row r="5" spans="1:2" ht="21.95" customHeight="1" thickBot="1" x14ac:dyDescent="0.3">
      <c r="A5" s="55" t="s">
        <v>99</v>
      </c>
      <c r="B5" s="67"/>
    </row>
    <row r="6" spans="1:2" ht="21.95" customHeight="1" thickBot="1" x14ac:dyDescent="0.3">
      <c r="A6" s="55" t="s">
        <v>100</v>
      </c>
      <c r="B6" s="60"/>
    </row>
    <row r="7" spans="1:2" ht="14.45" customHeight="1" x14ac:dyDescent="0.25"/>
    <row r="8" spans="1:2" ht="21.95" customHeight="1" thickBot="1" x14ac:dyDescent="0.3">
      <c r="A8" s="54" t="s">
        <v>101</v>
      </c>
    </row>
    <row r="9" spans="1:2" ht="21.95" customHeight="1" thickBot="1" x14ac:dyDescent="0.3">
      <c r="A9" s="55" t="s">
        <v>102</v>
      </c>
      <c r="B9" s="67"/>
    </row>
    <row r="10" spans="1:2" ht="21.95" customHeight="1" thickBot="1" x14ac:dyDescent="0.3">
      <c r="A10" s="55" t="s">
        <v>103</v>
      </c>
      <c r="B10" s="59"/>
    </row>
    <row r="11" spans="1:2" ht="21.95" customHeight="1" thickBot="1" x14ac:dyDescent="0.3">
      <c r="A11" s="55" t="s">
        <v>104</v>
      </c>
      <c r="B11" s="67"/>
    </row>
    <row r="12" spans="1:2" ht="21.95" customHeight="1" thickBot="1" x14ac:dyDescent="0.3">
      <c r="A12" s="55" t="s">
        <v>103</v>
      </c>
      <c r="B12" s="59"/>
    </row>
    <row r="13" spans="1:2" ht="21.95" customHeight="1" thickBot="1" x14ac:dyDescent="0.3">
      <c r="A13" s="55" t="s">
        <v>1289</v>
      </c>
      <c r="B13" s="67"/>
    </row>
    <row r="14" spans="1:2" ht="21.95" customHeight="1" thickBot="1" x14ac:dyDescent="0.3">
      <c r="A14" s="55" t="s">
        <v>105</v>
      </c>
      <c r="B14" s="67"/>
    </row>
    <row r="15" spans="1:2" ht="21.95" customHeight="1" thickBot="1" x14ac:dyDescent="0.3">
      <c r="A15" s="55" t="s">
        <v>103</v>
      </c>
      <c r="B15" s="59"/>
    </row>
    <row r="16" spans="1:2" ht="21.95" customHeight="1" thickBot="1" x14ac:dyDescent="0.3">
      <c r="A16" s="55" t="s">
        <v>106</v>
      </c>
      <c r="B16" s="67"/>
    </row>
    <row r="17" spans="1:2" ht="13.5" customHeight="1" x14ac:dyDescent="0.25"/>
    <row r="18" spans="1:2" ht="21.95" customHeight="1" thickBot="1" x14ac:dyDescent="0.3">
      <c r="A18" s="54" t="s">
        <v>107</v>
      </c>
    </row>
    <row r="19" spans="1:2" ht="21.95" customHeight="1" thickBot="1" x14ac:dyDescent="0.3">
      <c r="A19" s="55" t="s">
        <v>108</v>
      </c>
      <c r="B19" s="67"/>
    </row>
    <row r="20" spans="1:2" ht="21.95" customHeight="1" thickBot="1" x14ac:dyDescent="0.3">
      <c r="A20" s="55" t="s">
        <v>109</v>
      </c>
      <c r="B20" s="67"/>
    </row>
    <row r="21" spans="1:2" ht="21.95" customHeight="1" thickBot="1" x14ac:dyDescent="0.3">
      <c r="A21" s="55" t="s">
        <v>110</v>
      </c>
      <c r="B21" s="59"/>
    </row>
    <row r="22" spans="1:2" ht="21.95" customHeight="1" thickBot="1" x14ac:dyDescent="0.3">
      <c r="A22" s="55" t="s">
        <v>1290</v>
      </c>
      <c r="B22" s="67"/>
    </row>
    <row r="23" spans="1:2" ht="15" customHeight="1" x14ac:dyDescent="0.25"/>
    <row r="24" spans="1:2" ht="21.95" customHeight="1" thickBot="1" x14ac:dyDescent="0.3">
      <c r="A24" s="54" t="s">
        <v>111</v>
      </c>
    </row>
    <row r="25" spans="1:2" ht="21.95" customHeight="1" thickBot="1" x14ac:dyDescent="0.3">
      <c r="A25" s="55" t="s">
        <v>112</v>
      </c>
      <c r="B25" s="67"/>
    </row>
    <row r="26" spans="1:2" ht="21.95" customHeight="1" thickBot="1" x14ac:dyDescent="0.3">
      <c r="A26" s="55" t="s">
        <v>113</v>
      </c>
      <c r="B26" s="67"/>
    </row>
    <row r="27" spans="1:2" ht="21.95" customHeight="1" thickBot="1" x14ac:dyDescent="0.3">
      <c r="A27" s="55" t="s">
        <v>114</v>
      </c>
      <c r="B27" s="67"/>
    </row>
    <row r="28" spans="1:2" ht="21.95" customHeight="1" thickBot="1" x14ac:dyDescent="0.3">
      <c r="A28" s="55" t="s">
        <v>115</v>
      </c>
      <c r="B28" s="67"/>
    </row>
    <row r="29" spans="1:2" ht="21.95" customHeight="1" thickBot="1" x14ac:dyDescent="0.3">
      <c r="A29" s="55" t="s">
        <v>116</v>
      </c>
      <c r="B29" s="67"/>
    </row>
    <row r="30" spans="1:2" ht="21.95" customHeight="1" thickBot="1" x14ac:dyDescent="0.3">
      <c r="A30" s="55" t="s">
        <v>1145</v>
      </c>
      <c r="B30" s="67"/>
    </row>
    <row r="31" spans="1:2" ht="21.95" customHeight="1" thickBot="1" x14ac:dyDescent="0.3">
      <c r="A31" s="55" t="s">
        <v>117</v>
      </c>
      <c r="B31" s="67"/>
    </row>
    <row r="32" spans="1:2" ht="21.75" customHeight="1" thickBot="1" x14ac:dyDescent="0.3">
      <c r="A32" s="55" t="s">
        <v>1146</v>
      </c>
      <c r="B32" s="67"/>
    </row>
  </sheetData>
  <pageMargins left="0.7" right="0.7" top="0.75" bottom="0.75" header="0.3" footer="0.3"/>
  <extLst>
    <ext xmlns:x14="http://schemas.microsoft.com/office/spreadsheetml/2009/9/main" uri="{CCE6A557-97BC-4b89-ADB6-D9C93CAAB3DF}">
      <x14:dataValidations xmlns:xm="http://schemas.microsoft.com/office/excel/2006/main" count="14">
        <x14:dataValidation type="list" allowBlank="1" showInputMessage="1" showErrorMessage="1">
          <x14:formula1>
            <xm:f>ordlister!$K$2:$K$30</xm:f>
          </x14:formula1>
          <xm:sqref>B9</xm:sqref>
        </x14:dataValidation>
        <x14:dataValidation type="list" allowBlank="1" showInputMessage="1" showErrorMessage="1">
          <x14:formula1>
            <xm:f>ordlister!$J$2:$J$6</xm:f>
          </x14:formula1>
          <xm:sqref>B20</xm:sqref>
        </x14:dataValidation>
        <x14:dataValidation type="list" allowBlank="1" showInputMessage="1" showErrorMessage="1">
          <x14:formula1>
            <xm:f>ordlister!$I$2:$I$36</xm:f>
          </x14:formula1>
          <xm:sqref>B11</xm:sqref>
        </x14:dataValidation>
        <x14:dataValidation type="list" allowBlank="1" showInputMessage="1" showErrorMessage="1">
          <x14:formula1>
            <xm:f>ordlister!$H$2:$H$12</xm:f>
          </x14:formula1>
          <xm:sqref>B30</xm:sqref>
        </x14:dataValidation>
        <x14:dataValidation type="list" allowBlank="1" showInputMessage="1" showErrorMessage="1">
          <x14:formula1>
            <xm:f>ordlister!$G$2:$G$46</xm:f>
          </x14:formula1>
          <xm:sqref>B26</xm:sqref>
        </x14:dataValidation>
        <x14:dataValidation type="list" allowBlank="1" showInputMessage="1" showErrorMessage="1">
          <x14:formula1>
            <xm:f>ordlister!$F$2:$F$14</xm:f>
          </x14:formula1>
          <xm:sqref>B28</xm:sqref>
        </x14:dataValidation>
        <x14:dataValidation type="list" allowBlank="1" showInputMessage="1" showErrorMessage="1">
          <x14:formula1>
            <xm:f>ordlister!$E$2:$E$42</xm:f>
          </x14:formula1>
          <xm:sqref>B13</xm:sqref>
        </x14:dataValidation>
        <x14:dataValidation type="list" allowBlank="1" showInputMessage="1" showErrorMessage="1">
          <x14:formula1>
            <xm:f>ordlister!$D$2:$D$100</xm:f>
          </x14:formula1>
          <xm:sqref>B14</xm:sqref>
        </x14:dataValidation>
        <x14:dataValidation type="list" allowBlank="1" showInputMessage="1" showErrorMessage="1">
          <x14:formula1>
            <xm:f>ordlister!$C$2:$C$10</xm:f>
          </x14:formula1>
          <xm:sqref>B5</xm:sqref>
        </x14:dataValidation>
        <x14:dataValidation type="list" allowBlank="1" showInputMessage="1" showErrorMessage="1">
          <x14:formula1>
            <xm:f>ordlister!$B$2:$B$46</xm:f>
          </x14:formula1>
          <xm:sqref>B4</xm:sqref>
        </x14:dataValidation>
        <x14:dataValidation type="list" allowBlank="1" showInputMessage="1" showErrorMessage="1">
          <x14:formula1>
            <xm:f>ordlister!$Y$2:$Y$4</xm:f>
          </x14:formula1>
          <xm:sqref>B29 B31</xm:sqref>
        </x14:dataValidation>
        <x14:dataValidation type="list" allowBlank="1" showInputMessage="1" showErrorMessage="1">
          <x14:formula1>
            <xm:f>ordlister!$AJ$2:$AJ$10</xm:f>
          </x14:formula1>
          <xm:sqref>B19</xm:sqref>
        </x14:dataValidation>
        <x14:dataValidation type="list" allowBlank="1" showInputMessage="1" showErrorMessage="1">
          <x14:formula1>
            <xm:f>ordlister!$AK$2:$AK$9</xm:f>
          </x14:formula1>
          <xm:sqref>B25</xm:sqref>
        </x14:dataValidation>
        <x14:dataValidation type="list" allowBlank="1" showInputMessage="1" showErrorMessage="1">
          <x14:formula1>
            <xm:f>ordlister!$AL$2:$AL$7</xm:f>
          </x14:formula1>
          <xm:sqref>B3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election activeCell="B5" sqref="B5"/>
    </sheetView>
  </sheetViews>
  <sheetFormatPr defaultRowHeight="15" x14ac:dyDescent="0.25"/>
  <cols>
    <col min="1" max="1" width="23.5703125" bestFit="1" customWidth="1"/>
    <col min="2" max="2" width="40.5703125" customWidth="1"/>
  </cols>
  <sheetData>
    <row r="1" spans="1:2" x14ac:dyDescent="0.25">
      <c r="A1" s="52" t="s">
        <v>118</v>
      </c>
    </row>
    <row r="2" spans="1:2" ht="15.75" thickBot="1" x14ac:dyDescent="0.3">
      <c r="A2" s="53" t="s">
        <v>119</v>
      </c>
    </row>
    <row r="3" spans="1:2" ht="21.95" customHeight="1" thickBot="1" x14ac:dyDescent="0.3">
      <c r="A3" s="55" t="s">
        <v>120</v>
      </c>
      <c r="B3" s="67"/>
    </row>
    <row r="4" spans="1:2" ht="21.95" customHeight="1" thickBot="1" x14ac:dyDescent="0.3">
      <c r="A4" s="55" t="s">
        <v>121</v>
      </c>
      <c r="B4" s="59"/>
    </row>
    <row r="5" spans="1:2" ht="21.95" customHeight="1" thickBot="1" x14ac:dyDescent="0.3">
      <c r="A5" s="55" t="s">
        <v>122</v>
      </c>
      <c r="B5" s="67"/>
    </row>
    <row r="6" spans="1:2" ht="21.95" customHeight="1" thickBot="1" x14ac:dyDescent="0.3">
      <c r="A6" s="55" t="s">
        <v>123</v>
      </c>
      <c r="B6" s="67"/>
    </row>
    <row r="7" spans="1:2" ht="21.95" customHeight="1" thickBot="1" x14ac:dyDescent="0.3">
      <c r="A7" s="55" t="s">
        <v>124</v>
      </c>
      <c r="B7" s="67"/>
    </row>
    <row r="8" spans="1:2" ht="21.95" customHeight="1" thickBot="1" x14ac:dyDescent="0.3">
      <c r="A8" s="55" t="s">
        <v>125</v>
      </c>
      <c r="B8" s="60"/>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ordlister!$T$2:$T$14</xm:f>
          </x14:formula1>
          <xm:sqref>B3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workbookViewId="0">
      <selection activeCell="B2" sqref="B2"/>
    </sheetView>
  </sheetViews>
  <sheetFormatPr defaultRowHeight="15" x14ac:dyDescent="0.25"/>
  <cols>
    <col min="1" max="1" width="39.85546875" bestFit="1" customWidth="1"/>
    <col min="2" max="2" width="40.5703125" customWidth="1"/>
    <col min="3" max="12" width="40.7109375" customWidth="1"/>
  </cols>
  <sheetData>
    <row r="1" spans="1:12" ht="15.75" thickBot="1" x14ac:dyDescent="0.3">
      <c r="A1" s="52" t="s">
        <v>1153</v>
      </c>
    </row>
    <row r="2" spans="1:12" ht="21.95" customHeight="1" thickBot="1" x14ac:dyDescent="0.3">
      <c r="A2" s="55" t="s">
        <v>126</v>
      </c>
      <c r="B2" s="67"/>
    </row>
    <row r="3" spans="1:12" ht="21.95" customHeight="1" thickBot="1" x14ac:dyDescent="0.3">
      <c r="A3" s="55" t="s">
        <v>103</v>
      </c>
      <c r="B3" s="60"/>
    </row>
    <row r="4" spans="1:12" ht="21.95" customHeight="1" thickBot="1" x14ac:dyDescent="0.3">
      <c r="A4" s="55"/>
      <c r="B4" s="58"/>
    </row>
    <row r="5" spans="1:12" ht="21.95" customHeight="1" thickBot="1" x14ac:dyDescent="0.3">
      <c r="A5" s="55" t="s">
        <v>127</v>
      </c>
      <c r="B5" s="67"/>
      <c r="C5" s="67"/>
      <c r="D5" s="67"/>
      <c r="E5" s="67"/>
      <c r="F5" s="67"/>
      <c r="G5" s="67"/>
      <c r="H5" s="77"/>
      <c r="I5" s="61"/>
      <c r="J5" s="61"/>
      <c r="K5" s="61"/>
      <c r="L5" s="61"/>
    </row>
    <row r="6" spans="1:12" ht="21.95" customHeight="1" thickBot="1" x14ac:dyDescent="0.3">
      <c r="A6" s="55" t="s">
        <v>128</v>
      </c>
      <c r="B6" s="67"/>
      <c r="C6" s="67"/>
      <c r="D6" s="67"/>
      <c r="E6" s="67"/>
      <c r="F6" s="67"/>
      <c r="G6" s="67"/>
      <c r="H6" s="77"/>
      <c r="I6" s="61"/>
      <c r="J6" s="61"/>
      <c r="K6" s="61"/>
      <c r="L6" s="61"/>
    </row>
    <row r="7" spans="1:12" ht="21.95" customHeight="1" thickBot="1" x14ac:dyDescent="0.3">
      <c r="A7" s="55" t="s">
        <v>129</v>
      </c>
      <c r="B7" s="67"/>
      <c r="C7" s="67"/>
      <c r="D7" s="67"/>
      <c r="E7" s="67"/>
      <c r="F7" s="67"/>
      <c r="G7" s="67"/>
      <c r="H7" s="77"/>
      <c r="I7" s="61"/>
      <c r="J7" s="61"/>
      <c r="K7" s="61"/>
      <c r="L7" s="61"/>
    </row>
    <row r="8" spans="1:12" ht="21.95" customHeight="1" thickBot="1" x14ac:dyDescent="0.3">
      <c r="A8" s="55" t="s">
        <v>130</v>
      </c>
      <c r="B8" s="67"/>
      <c r="C8" s="67"/>
      <c r="D8" s="67"/>
      <c r="E8" s="67"/>
      <c r="F8" s="67"/>
      <c r="G8" s="67"/>
      <c r="H8" s="77"/>
      <c r="I8" s="61"/>
      <c r="J8" s="61"/>
      <c r="K8" s="61"/>
      <c r="L8" s="61"/>
    </row>
    <row r="9" spans="1:12" ht="21.95" customHeight="1" thickBot="1" x14ac:dyDescent="0.3">
      <c r="A9" s="55" t="s">
        <v>103</v>
      </c>
      <c r="B9" s="67"/>
      <c r="C9" s="67"/>
      <c r="D9" s="67"/>
      <c r="E9" s="67"/>
      <c r="F9" s="67"/>
      <c r="G9" s="67"/>
      <c r="H9" s="77"/>
      <c r="I9" s="61"/>
      <c r="J9" s="61"/>
      <c r="K9" s="61"/>
      <c r="L9" s="61"/>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ordlister!$AG$2:$AG$9</xm:f>
          </x14:formula1>
          <xm:sqref>B2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P7644"/>
  <sheetViews>
    <sheetView tabSelected="1" topLeftCell="H1" zoomScale="80" zoomScaleNormal="80" zoomScaleSheetLayoutView="70" workbookViewId="0">
      <selection activeCell="AO496" sqref="AO496"/>
    </sheetView>
  </sheetViews>
  <sheetFormatPr defaultColWidth="8.85546875" defaultRowHeight="15" x14ac:dyDescent="0.25"/>
  <cols>
    <col min="1" max="2" width="1.7109375" style="22" customWidth="1"/>
    <col min="3" max="8" width="17.28515625" style="1" customWidth="1"/>
    <col min="9" max="9" width="7.28515625" style="1" customWidth="1"/>
    <col min="10" max="10" width="6.42578125" style="1" bestFit="1" customWidth="1"/>
    <col min="11" max="11" width="7.28515625" style="1" customWidth="1"/>
    <col min="12" max="12" width="6.42578125" style="1" bestFit="1" customWidth="1"/>
    <col min="13" max="13" width="7.28515625" style="1" customWidth="1"/>
    <col min="14" max="14" width="6.42578125" style="1" bestFit="1" customWidth="1"/>
    <col min="15" max="15" width="7.28515625" style="1" customWidth="1"/>
    <col min="16" max="16" width="6.42578125" style="1" bestFit="1" customWidth="1"/>
    <col min="17" max="17" width="7.28515625" style="1" customWidth="1"/>
    <col min="18" max="18" width="6.42578125" style="1" bestFit="1" customWidth="1"/>
    <col min="19" max="19" width="3.28515625" style="1" customWidth="1"/>
    <col min="20" max="21" width="17.85546875" style="1" customWidth="1"/>
    <col min="22" max="22" width="23.85546875" style="1" bestFit="1" customWidth="1"/>
    <col min="23" max="23" width="7.28515625" style="1" customWidth="1"/>
    <col min="24" max="24" width="6.42578125" style="1" bestFit="1" customWidth="1"/>
    <col min="25" max="25" width="7.28515625" style="1" customWidth="1"/>
    <col min="26" max="26" width="6.42578125" style="1" bestFit="1" customWidth="1"/>
    <col min="27" max="28" width="6.42578125" style="1" customWidth="1"/>
    <col min="29" max="29" width="23.85546875" style="1" bestFit="1" customWidth="1"/>
    <col min="30" max="30" width="7.28515625" style="1" customWidth="1"/>
    <col min="31" max="31" width="6.42578125" style="1" bestFit="1" customWidth="1"/>
    <col min="32" max="33" width="6.42578125" style="1" customWidth="1"/>
    <col min="34" max="34" width="9" style="1" bestFit="1" customWidth="1"/>
    <col min="35" max="35" width="10.42578125" style="1" bestFit="1" customWidth="1"/>
    <col min="36" max="36" width="10.42578125" style="1" customWidth="1"/>
    <col min="37" max="37" width="20.5703125" style="1" bestFit="1" customWidth="1"/>
    <col min="38" max="38" width="5.42578125" style="1" customWidth="1"/>
    <col min="39" max="41" width="8.85546875" style="1"/>
    <col min="42" max="42" width="6.28515625" style="4" customWidth="1"/>
    <col min="43" max="16384" width="8.85546875" style="1"/>
  </cols>
  <sheetData>
    <row r="1" spans="1:42" ht="15.75" thickBot="1" x14ac:dyDescent="0.3">
      <c r="V1" s="14"/>
    </row>
    <row r="2" spans="1:42" ht="21.75" thickBot="1" x14ac:dyDescent="0.3">
      <c r="C2" s="107" t="s">
        <v>24</v>
      </c>
      <c r="D2" s="108"/>
      <c r="E2" s="108"/>
      <c r="F2" s="108"/>
      <c r="G2" s="108"/>
      <c r="H2" s="108"/>
      <c r="I2" s="108"/>
      <c r="J2" s="108"/>
      <c r="K2" s="108"/>
      <c r="L2" s="108"/>
      <c r="M2" s="108"/>
      <c r="N2" s="108"/>
      <c r="O2" s="108"/>
      <c r="P2" s="108"/>
      <c r="Q2" s="108"/>
      <c r="R2" s="109"/>
      <c r="T2" s="107" t="s">
        <v>11</v>
      </c>
      <c r="U2" s="108"/>
      <c r="V2" s="108"/>
      <c r="W2" s="108"/>
      <c r="X2" s="108"/>
      <c r="Y2" s="108"/>
      <c r="Z2" s="108"/>
      <c r="AA2" s="108"/>
      <c r="AB2" s="108"/>
      <c r="AC2" s="108"/>
      <c r="AD2" s="108"/>
      <c r="AE2" s="108"/>
      <c r="AF2" s="108"/>
      <c r="AG2" s="108"/>
      <c r="AH2" s="108"/>
      <c r="AI2" s="108"/>
      <c r="AJ2" s="108"/>
      <c r="AK2" s="108"/>
    </row>
    <row r="3" spans="1:42" ht="43.5" customHeight="1" x14ac:dyDescent="0.25">
      <c r="C3" s="47" t="s">
        <v>0</v>
      </c>
      <c r="D3" s="51" t="s">
        <v>140</v>
      </c>
      <c r="E3" s="51" t="s">
        <v>142</v>
      </c>
      <c r="F3" s="74" t="s">
        <v>1152</v>
      </c>
      <c r="G3" s="51" t="s">
        <v>1151</v>
      </c>
      <c r="H3" s="73" t="s">
        <v>143</v>
      </c>
      <c r="I3" s="105" t="s">
        <v>2</v>
      </c>
      <c r="J3" s="106"/>
      <c r="K3" s="105" t="s">
        <v>1</v>
      </c>
      <c r="L3" s="106"/>
      <c r="M3" s="105" t="s">
        <v>131</v>
      </c>
      <c r="N3" s="106"/>
      <c r="O3" s="105" t="s">
        <v>132</v>
      </c>
      <c r="P3" s="106"/>
      <c r="Q3" s="111" t="s">
        <v>133</v>
      </c>
      <c r="R3" s="104"/>
      <c r="S3" s="110" t="s">
        <v>40</v>
      </c>
      <c r="T3" s="47" t="s">
        <v>6</v>
      </c>
      <c r="U3" s="51" t="s">
        <v>140</v>
      </c>
      <c r="V3" s="48" t="s">
        <v>32</v>
      </c>
      <c r="W3" s="111" t="s">
        <v>1293</v>
      </c>
      <c r="X3" s="106"/>
      <c r="Y3" s="105" t="s">
        <v>134</v>
      </c>
      <c r="Z3" s="106"/>
      <c r="AA3" s="105" t="s">
        <v>131</v>
      </c>
      <c r="AB3" s="104"/>
      <c r="AC3" s="49" t="s">
        <v>5</v>
      </c>
      <c r="AD3" s="103" t="s">
        <v>3</v>
      </c>
      <c r="AE3" s="104"/>
      <c r="AF3" s="103" t="s">
        <v>133</v>
      </c>
      <c r="AG3" s="104"/>
      <c r="AH3" s="56" t="s">
        <v>135</v>
      </c>
      <c r="AI3" s="57" t="s">
        <v>136</v>
      </c>
      <c r="AJ3" s="75" t="s">
        <v>1143</v>
      </c>
      <c r="AK3" s="50" t="s">
        <v>137</v>
      </c>
      <c r="AM3" s="97" t="s">
        <v>10</v>
      </c>
      <c r="AN3" s="98"/>
      <c r="AO3" s="99"/>
    </row>
    <row r="4" spans="1:42" ht="21.95" customHeight="1" x14ac:dyDescent="0.2">
      <c r="A4" s="23" t="str">
        <f>IF(ISBLANK(C4),"",
  IF(
    OR(ISBLANK(K4),ISBLANK(L4)),C4&amp;" mangler information!",C4&amp;" | "&amp;TEXT(K4,"tt:mm")&amp;", "&amp;TEXT(L4,"dd/mm")
    )
)</f>
        <v/>
      </c>
      <c r="B4" s="23" t="str">
        <f>IF(ISBLANK(C4),"",
  IF(
    OR(ISBLANK(O4),ISBLANK(P4)),C4&amp;" mangler information!",C4&amp;" | "&amp;TEXT(O4,"tt:mm")&amp;", "&amp;TEXT(P4,"dd/mm")
    )
)</f>
        <v/>
      </c>
      <c r="C4" s="24"/>
      <c r="D4" s="68"/>
      <c r="E4" s="68"/>
      <c r="F4" s="68"/>
      <c r="G4" s="68"/>
      <c r="H4" s="68"/>
      <c r="I4" s="5"/>
      <c r="J4" s="18"/>
      <c r="K4" s="5"/>
      <c r="L4" s="18"/>
      <c r="M4" s="5"/>
      <c r="N4" s="18"/>
      <c r="O4" s="5"/>
      <c r="P4" s="7"/>
      <c r="Q4" s="5"/>
      <c r="R4" s="12"/>
      <c r="S4" s="110"/>
      <c r="T4" s="2"/>
      <c r="U4" s="8"/>
      <c r="V4" s="26"/>
      <c r="W4" s="16" t="str">
        <f>IF(
  ISBLANK($V4),"",
    IFERROR(
      (IF(ISBLANK(VLOOKUP($V4,$A$4:$R$503,9,0)),"!",VLOOKUP($V4,$A$4:$R$503,9,0))),""))</f>
        <v/>
      </c>
      <c r="X4" s="18" t="str">
        <f>IF(
  ISBLANK($V4),"",
    IFERROR(
      (IF(ISBLANK(VLOOKUP($V4,$A$4:$R$503,10,0)),"!",VLOOKUP($V4,$A$4:$R$503,10,0))),""))</f>
        <v/>
      </c>
      <c r="Y4" s="5" t="str">
        <f>IF(
  ISBLANK($V4),"",
    IFERROR(
      (IF(ISBLANK(VLOOKUP($V4,$A$4:$R$503,11,0)),"!",VLOOKUP($V4,$A$4:$R$503,11,0))),""))</f>
        <v/>
      </c>
      <c r="Z4" s="18" t="str">
        <f>IF(
  ISBLANK($V4),"",
    IFERROR(
      (IF(ISBLANK(VLOOKUP($V4,$A$4:$R$503,12,0)),"!",VLOOKUP($V4,$A$4:$R$503,12,0))),""))</f>
        <v/>
      </c>
      <c r="AA4" s="5" t="str">
        <f>IF(
  ISBLANK($V4),"",
    IFERROR(
      (IF(ISBLANK(VLOOKUP($V4,$A$4:$R$503,13,0)),"!",VLOOKUP($V4,$A$4:$R$503,13,0))),""))</f>
        <v/>
      </c>
      <c r="AB4" s="18" t="str">
        <f>IF(
  ISBLANK($V4),"",
    IFERROR(
      (IF(ISBLANK(VLOOKUP($V4,$A$4:$R$503,14,0)),"!",VLOOKUP($V4,$A$4:$R$503,14,0))),""))</f>
        <v/>
      </c>
      <c r="AC4" s="2"/>
      <c r="AD4" s="86" t="str">
        <f>IF(
  ISBLANK($AC4),"",
    IFERROR(
      (IF(ISBLANK(VLOOKUP($AC4,$B$4:$R$503,15,0)),"!",VLOOKUP($AC4,$B$4:$R$503,14,0))),""))</f>
        <v/>
      </c>
      <c r="AE4" s="18" t="str">
        <f>IF(
  ISBLANK($AC4),"",
    IFERROR(
      (IF(ISBLANK(VLOOKUP($AC4,$B$4:$R$503,15,0)),"!",VLOOKUP($AC4,$B$4:$R$503,15,0))),""))</f>
        <v/>
      </c>
      <c r="AF4" s="5" t="str">
        <f>IF(
  ISBLANK($AC4),"",
    IFERROR(
      (IF(ISBLANK(VLOOKUP($AC4,$B$4:$R$503,16,0)),"!",VLOOKUP($AC4,$B$4:$R$503,16,0))),""))</f>
        <v/>
      </c>
      <c r="AG4" s="18" t="str">
        <f>IF(
  ISBLANK($AC4),"",
    IFERROR(
      (IF(ISBLANK(VLOOKUP($AC4,$B$4:$R$503,17,0)),"!",VLOOKUP($AC4,$B$4:$R$503,17,0))),""))</f>
        <v/>
      </c>
      <c r="AH4" s="2"/>
      <c r="AI4" s="2"/>
      <c r="AJ4" s="2"/>
      <c r="AK4" s="2"/>
      <c r="AM4" s="100" t="s">
        <v>11</v>
      </c>
      <c r="AN4" s="101"/>
      <c r="AO4" s="102"/>
    </row>
    <row r="5" spans="1:42" ht="21.95" customHeight="1" x14ac:dyDescent="0.2">
      <c r="A5" s="23" t="str">
        <f t="shared" ref="A5:A68" si="0">IF(ISBLANK(C5),"",
  IF(
    OR(ISBLANK(K5),ISBLANK(L5)),C5&amp;" mangler information!",C5&amp;" | "&amp;TEXT(K5,"tt:mm")&amp;", "&amp;TEXT(L5,"dd/mm")
    )
)</f>
        <v/>
      </c>
      <c r="B5" s="23" t="str">
        <f t="shared" ref="B5:B68" si="1">IF(ISBLANK(C5),"",
  IF(
    OR(ISBLANK(O5),ISBLANK(P5)),C5&amp;" mangler information!",C5&amp;" | "&amp;TEXT(O5,"tt:mm")&amp;", "&amp;TEXT(P5,"dd/mm")
    )
)</f>
        <v/>
      </c>
      <c r="C5" s="24"/>
      <c r="D5" s="68"/>
      <c r="E5" s="68"/>
      <c r="F5" s="68"/>
      <c r="G5" s="68"/>
      <c r="H5" s="68"/>
      <c r="I5" s="5"/>
      <c r="J5" s="18"/>
      <c r="K5" s="5"/>
      <c r="L5" s="18"/>
      <c r="M5" s="5"/>
      <c r="N5" s="18"/>
      <c r="O5" s="5"/>
      <c r="P5" s="7"/>
      <c r="Q5" s="5"/>
      <c r="R5" s="12"/>
      <c r="S5" s="110"/>
      <c r="T5" s="2"/>
      <c r="U5" s="8"/>
      <c r="V5" s="26"/>
      <c r="W5" s="16" t="str">
        <f>IF(
  ISBLANK($V5),"",
    IFERROR(
      (IF(ISBLANK(VLOOKUP($V5,$A$4:$R$503,9,0)),"!",VLOOKUP($V5,$A$4:$R$503,9,0))),""))</f>
        <v/>
      </c>
      <c r="X5" s="18" t="str">
        <f>IF(
  ISBLANK($V5),"",
    IFERROR(
      (IF(ISBLANK(VLOOKUP($V5,$A$4:$R$503,10,0)),"!",VLOOKUP($V5,$A$4:$R$503,10,0))),""))</f>
        <v/>
      </c>
      <c r="Y5" s="5" t="str">
        <f>IF(
  ISBLANK($V5),"",
    IFERROR(
      (IF(ISBLANK(VLOOKUP($V5,$A$4:$R$503,11,0)),"!",VLOOKUP($V5,$A$4:$R$503,11,0))),""))</f>
        <v/>
      </c>
      <c r="Z5" s="18" t="str">
        <f>IF(
  ISBLANK($V5),"",
    IFERROR(
      (IF(ISBLANK(VLOOKUP($V5,$A$4:$R$503,12,0)),"!",VLOOKUP($V5,$A$4:$R$503,12,0))),""))</f>
        <v/>
      </c>
      <c r="AA5" s="5" t="str">
        <f>IF(
  ISBLANK($V5),"",
    IFERROR(
      (IF(ISBLANK(VLOOKUP($V5,$A$4:$R$503,13,0)),"!",VLOOKUP($V5,$A$4:$R$503,13,0))),""))</f>
        <v/>
      </c>
      <c r="AB5" s="18" t="str">
        <f>IF(
  ISBLANK($V5),"",
    IFERROR(
      (IF(ISBLANK(VLOOKUP($V5,$A$4:$R$503,14,0)),"!",VLOOKUP($V5,$A$4:$R$503,14,0))),""))</f>
        <v/>
      </c>
      <c r="AC5" s="2"/>
      <c r="AD5" s="86" t="str">
        <f>IF(
  ISBLANK($AC5),"",
    IFERROR(
      (IF(ISBLANK(VLOOKUP($AC5,$B$4:$R$503,15,0)),"!",VLOOKUP($AC5,$B$4:$R$503,14,0))),""))</f>
        <v/>
      </c>
      <c r="AE5" s="18" t="str">
        <f>IF(
  ISBLANK($AC5),"",
    IFERROR(
      (IF(ISBLANK(VLOOKUP($AC5,$B$4:$R$503,15,0)),"!",VLOOKUP($AC5,$B$4:$R$503,15,0))),""))</f>
        <v/>
      </c>
      <c r="AF5" s="5" t="str">
        <f>IF(
  ISBLANK($AC5),"",
    IFERROR(
      (IF(ISBLANK(VLOOKUP($AC5,$B$4:$R$503,16,0)),"!",VLOOKUP($AC5,$B$4:$R$503,16,0))),""))</f>
        <v/>
      </c>
      <c r="AG5" s="18" t="str">
        <f>IF(
  ISBLANK($AC5),"",
    IFERROR(
      (IF(ISBLANK(VLOOKUP($AC5,$B$4:$R$503,17,0)),"!",VLOOKUP($AC5,$B$4:$R$503,17,0))),""))</f>
        <v/>
      </c>
      <c r="AH5" s="2"/>
      <c r="AI5" s="2"/>
      <c r="AJ5" s="2"/>
      <c r="AK5" s="2"/>
      <c r="AM5" s="33"/>
      <c r="AN5" s="28" t="s">
        <v>16</v>
      </c>
      <c r="AO5" s="29" t="s">
        <v>15</v>
      </c>
    </row>
    <row r="6" spans="1:42" ht="21.95" customHeight="1" x14ac:dyDescent="0.2">
      <c r="A6" s="23" t="str">
        <f t="shared" si="0"/>
        <v/>
      </c>
      <c r="B6" s="23" t="str">
        <f t="shared" si="1"/>
        <v/>
      </c>
      <c r="C6" s="24"/>
      <c r="D6" s="68"/>
      <c r="E6" s="68"/>
      <c r="F6" s="68"/>
      <c r="G6" s="68"/>
      <c r="H6" s="68"/>
      <c r="I6" s="5"/>
      <c r="J6" s="18"/>
      <c r="K6" s="5"/>
      <c r="L6" s="18"/>
      <c r="M6" s="5"/>
      <c r="N6" s="18"/>
      <c r="O6" s="5"/>
      <c r="P6" s="7"/>
      <c r="Q6" s="5"/>
      <c r="R6" s="12"/>
      <c r="T6" s="2"/>
      <c r="U6" s="8"/>
      <c r="V6" s="26"/>
      <c r="W6" s="16" t="str">
        <f>IF(
  ISBLANK($V6),"",
    IFERROR(
      (IF(ISBLANK(VLOOKUP($V6,$A$4:$R$503,9,0)),"!",VLOOKUP($V6,$A$4:$R$503,9,0))),""))</f>
        <v/>
      </c>
      <c r="X6" s="18" t="str">
        <f>IF(
  ISBLANK($V6),"",
    IFERROR(
      (IF(ISBLANK(VLOOKUP($V6,$A$4:$R$503,10,0)),"!",VLOOKUP($V6,$A$4:$R$503,10,0))),""))</f>
        <v/>
      </c>
      <c r="Y6" s="5" t="str">
        <f>IF(
  ISBLANK($V6),"",
    IFERROR(
      (IF(ISBLANK(VLOOKUP($V6,$A$4:$R$503,11,0)),"!",VLOOKUP($V6,$A$4:$R$503,11,0))),""))</f>
        <v/>
      </c>
      <c r="Z6" s="18" t="str">
        <f>IF(
  ISBLANK($V6),"",
    IFERROR(
      (IF(ISBLANK(VLOOKUP($V6,$A$4:$R$503,12,0)),"!",VLOOKUP($V6,$A$4:$R$503,12,0))),""))</f>
        <v/>
      </c>
      <c r="AA6" s="5" t="str">
        <f>IF(
  ISBLANK($V6),"",
    IFERROR(
      (IF(ISBLANK(VLOOKUP($V6,$A$4:$R$503,13,0)),"!",VLOOKUP($V6,$A$4:$R$503,13,0))),""))</f>
        <v/>
      </c>
      <c r="AB6" s="18" t="str">
        <f>IF(
  ISBLANK($V6),"",
    IFERROR(
      (IF(ISBLANK(VLOOKUP($V6,$A$4:$R$503,14,0)),"!",VLOOKUP($V6,$A$4:$R$503,14,0))),""))</f>
        <v/>
      </c>
      <c r="AC6" s="2"/>
      <c r="AD6" s="86" t="str">
        <f>IF(
  ISBLANK($AC6),"",
    IFERROR(
      (IF(ISBLANK(VLOOKUP($AC6,$B$4:$R$503,15,0)),"!",VLOOKUP($AC6,$B$4:$R$503,14,0))),""))</f>
        <v/>
      </c>
      <c r="AE6" s="18" t="str">
        <f>IF(
  ISBLANK($AC6),"",
    IFERROR(
      (IF(ISBLANK(VLOOKUP($AC6,$B$4:$R$503,15,0)),"!",VLOOKUP($AC6,$B$4:$R$503,15,0))),""))</f>
        <v/>
      </c>
      <c r="AF6" s="5" t="str">
        <f>IF(
  ISBLANK($AC6),"",
    IFERROR(
      (IF(ISBLANK(VLOOKUP($AC6,$B$4:$R$503,16,0)),"!",VLOOKUP($AC6,$B$4:$R$503,16,0))),""))</f>
        <v/>
      </c>
      <c r="AG6" s="18" t="str">
        <f>IF(
  ISBLANK($AC6),"",
    IFERROR(
      (IF(ISBLANK(VLOOKUP($AC6,$B$4:$R$503,17,0)),"!",VLOOKUP($AC6,$B$4:$R$503,17,0))),""))</f>
        <v/>
      </c>
      <c r="AH6" s="2"/>
      <c r="AI6" s="2"/>
      <c r="AJ6" s="2"/>
      <c r="AK6" s="2"/>
      <c r="AL6" s="8"/>
      <c r="AM6" s="30" t="s">
        <v>12</v>
      </c>
      <c r="AN6" s="27">
        <f>SUM(Data!F3:F300)</f>
        <v>0</v>
      </c>
      <c r="AO6" s="31">
        <f>SUM(Data!E3:E300)</f>
        <v>0</v>
      </c>
    </row>
    <row r="7" spans="1:42" ht="21.95" customHeight="1" x14ac:dyDescent="0.2">
      <c r="A7" s="23" t="str">
        <f t="shared" si="0"/>
        <v/>
      </c>
      <c r="B7" s="23" t="str">
        <f t="shared" si="1"/>
        <v/>
      </c>
      <c r="C7" s="24"/>
      <c r="D7" s="68"/>
      <c r="E7" s="68"/>
      <c r="F7" s="68"/>
      <c r="G7" s="68"/>
      <c r="H7" s="68"/>
      <c r="I7" s="5"/>
      <c r="J7" s="18"/>
      <c r="K7" s="5"/>
      <c r="L7" s="18"/>
      <c r="M7" s="5"/>
      <c r="N7" s="18"/>
      <c r="O7" s="5"/>
      <c r="P7" s="7"/>
      <c r="Q7" s="5"/>
      <c r="R7" s="12"/>
      <c r="S7" s="43"/>
      <c r="T7" s="2"/>
      <c r="U7" s="8"/>
      <c r="V7" s="26"/>
      <c r="W7" s="16" t="str">
        <f>IF(
  ISBLANK($V7),"",
    IFERROR(
      (IF(ISBLANK(VLOOKUP($V7,$A$4:$R$503,9,0)),"!",VLOOKUP($V7,$A$4:$R$503,9,0))),""))</f>
        <v/>
      </c>
      <c r="X7" s="18" t="str">
        <f>IF(
  ISBLANK($V7),"",
    IFERROR(
      (IF(ISBLANK(VLOOKUP($V7,$A$4:$R$503,10,0)),"!",VLOOKUP($V7,$A$4:$R$503,10,0))),""))</f>
        <v/>
      </c>
      <c r="Y7" s="5" t="str">
        <f>IF(
  ISBLANK($V7),"",
    IFERROR(
      (IF(ISBLANK(VLOOKUP($V7,$A$4:$R$503,11,0)),"!",VLOOKUP($V7,$A$4:$R$503,11,0))),""))</f>
        <v/>
      </c>
      <c r="Z7" s="18" t="str">
        <f>IF(
  ISBLANK($V7),"",
    IFERROR(
      (IF(ISBLANK(VLOOKUP($V7,$A$4:$R$503,12,0)),"!",VLOOKUP($V7,$A$4:$R$503,12,0))),""))</f>
        <v/>
      </c>
      <c r="AA7" s="5" t="str">
        <f>IF(
  ISBLANK($V7),"",
    IFERROR(
      (IF(ISBLANK(VLOOKUP($V7,$A$4:$R$503,13,0)),"!",VLOOKUP($V7,$A$4:$R$503,13,0))),""))</f>
        <v/>
      </c>
      <c r="AB7" s="18" t="str">
        <f>IF(
  ISBLANK($V7),"",
    IFERROR(
      (IF(ISBLANK(VLOOKUP($V7,$A$4:$R$503,14,0)),"!",VLOOKUP($V7,$A$4:$R$503,14,0))),""))</f>
        <v/>
      </c>
      <c r="AC7" s="2"/>
      <c r="AD7" s="86" t="str">
        <f>IF(
  ISBLANK($AC7),"",
    IFERROR(
      (IF(ISBLANK(VLOOKUP($AC7,$B$4:$R$503,15,0)),"!",VLOOKUP($AC7,$B$4:$R$503,14,0))),""))</f>
        <v/>
      </c>
      <c r="AE7" s="18" t="str">
        <f>IF(
  ISBLANK($AC7),"",
    IFERROR(
      (IF(ISBLANK(VLOOKUP($AC7,$B$4:$R$503,15,0)),"!",VLOOKUP($AC7,$B$4:$R$503,15,0))),""))</f>
        <v/>
      </c>
      <c r="AF7" s="5" t="str">
        <f>IF(
  ISBLANK($AC7),"",
    IFERROR(
      (IF(ISBLANK(VLOOKUP($AC7,$B$4:$R$503,16,0)),"!",VLOOKUP($AC7,$B$4:$R$503,16,0))),""))</f>
        <v/>
      </c>
      <c r="AG7" s="18" t="str">
        <f>IF(
  ISBLANK($AC7),"",
    IFERROR(
      (IF(ISBLANK(VLOOKUP($AC7,$B$4:$R$503,17,0)),"!",VLOOKUP($AC7,$B$4:$R$503,17,0))),""))</f>
        <v/>
      </c>
      <c r="AH7" s="2"/>
      <c r="AI7" s="2"/>
      <c r="AJ7" s="2"/>
      <c r="AK7" s="2"/>
      <c r="AL7" s="8"/>
      <c r="AM7" s="30" t="s">
        <v>13</v>
      </c>
      <c r="AN7" s="27">
        <f>SUM(Data!H3:H300)</f>
        <v>0</v>
      </c>
      <c r="AO7" s="31">
        <f>SUM(Data!G3:G300)</f>
        <v>0</v>
      </c>
    </row>
    <row r="8" spans="1:42" ht="21.95" customHeight="1" x14ac:dyDescent="0.2">
      <c r="A8" s="23" t="str">
        <f t="shared" si="0"/>
        <v/>
      </c>
      <c r="B8" s="23" t="str">
        <f t="shared" si="1"/>
        <v/>
      </c>
      <c r="C8" s="24"/>
      <c r="D8" s="68"/>
      <c r="E8" s="68"/>
      <c r="F8" s="68"/>
      <c r="G8" s="68"/>
      <c r="H8" s="68"/>
      <c r="I8" s="5"/>
      <c r="J8" s="18"/>
      <c r="K8" s="5"/>
      <c r="L8" s="18"/>
      <c r="M8" s="5"/>
      <c r="N8" s="18"/>
      <c r="O8" s="5"/>
      <c r="P8" s="7"/>
      <c r="Q8" s="5"/>
      <c r="R8" s="12"/>
      <c r="S8" s="43"/>
      <c r="T8" s="2"/>
      <c r="U8" s="8"/>
      <c r="V8" s="26"/>
      <c r="W8" s="16" t="str">
        <f>IF(
  ISBLANK($V8),"",
    IFERROR(
      (IF(ISBLANK(VLOOKUP($V8,$A$4:$R$503,9,0)),"!",VLOOKUP($V8,$A$4:$R$503,9,0))),""))</f>
        <v/>
      </c>
      <c r="X8" s="18" t="str">
        <f>IF(
  ISBLANK($V8),"",
    IFERROR(
      (IF(ISBLANK(VLOOKUP($V8,$A$4:$R$503,10,0)),"!",VLOOKUP($V8,$A$4:$R$503,10,0))),""))</f>
        <v/>
      </c>
      <c r="Y8" s="5" t="str">
        <f>IF(
  ISBLANK($V8),"",
    IFERROR(
      (IF(ISBLANK(VLOOKUP($V8,$A$4:$R$503,11,0)),"!",VLOOKUP($V8,$A$4:$R$503,11,0))),""))</f>
        <v/>
      </c>
      <c r="Z8" s="18" t="str">
        <f>IF(
  ISBLANK($V8),"",
    IFERROR(
      (IF(ISBLANK(VLOOKUP($V8,$A$4:$R$503,12,0)),"!",VLOOKUP($V8,$A$4:$R$503,12,0))),""))</f>
        <v/>
      </c>
      <c r="AA8" s="5" t="str">
        <f>IF(
  ISBLANK($V8),"",
    IFERROR(
      (IF(ISBLANK(VLOOKUP($V8,$A$4:$R$503,13,0)),"!",VLOOKUP($V8,$A$4:$R$503,13,0))),""))</f>
        <v/>
      </c>
      <c r="AB8" s="18" t="str">
        <f>IF(
  ISBLANK($V8),"",
    IFERROR(
      (IF(ISBLANK(VLOOKUP($V8,$A$4:$R$503,14,0)),"!",VLOOKUP($V8,$A$4:$R$503,14,0))),""))</f>
        <v/>
      </c>
      <c r="AC8" s="2"/>
      <c r="AD8" s="86" t="str">
        <f>IF(
  ISBLANK($AC8),"",
    IFERROR(
      (IF(ISBLANK(VLOOKUP($AC8,$B$4:$R$503,15,0)),"!",VLOOKUP($AC8,$B$4:$R$503,14,0))),""))</f>
        <v/>
      </c>
      <c r="AE8" s="18" t="str">
        <f>IF(
  ISBLANK($AC8),"",
    IFERROR(
      (IF(ISBLANK(VLOOKUP($AC8,$B$4:$R$503,15,0)),"!",VLOOKUP($AC8,$B$4:$R$503,15,0))),""))</f>
        <v/>
      </c>
      <c r="AF8" s="5" t="str">
        <f>IF(
  ISBLANK($AC8),"",
    IFERROR(
      (IF(ISBLANK(VLOOKUP($AC8,$B$4:$R$503,16,0)),"!",VLOOKUP($AC8,$B$4:$R$503,16,0))),""))</f>
        <v/>
      </c>
      <c r="AG8" s="18" t="str">
        <f>IF(
  ISBLANK($AC8),"",
    IFERROR(
      (IF(ISBLANK(VLOOKUP($AC8,$B$4:$R$503,17,0)),"!",VLOOKUP($AC8,$B$4:$R$503,17,0))),""))</f>
        <v/>
      </c>
      <c r="AH8" s="2"/>
      <c r="AI8" s="2"/>
      <c r="AJ8" s="2"/>
      <c r="AK8" s="2"/>
      <c r="AL8" s="8"/>
      <c r="AM8" s="30" t="s">
        <v>14</v>
      </c>
      <c r="AN8" s="27">
        <f>SUM(Data!J3:J300)</f>
        <v>0</v>
      </c>
      <c r="AO8" s="31">
        <f>SUM(Data!I3:I300)</f>
        <v>0</v>
      </c>
    </row>
    <row r="9" spans="1:42" ht="21.95" customHeight="1" x14ac:dyDescent="0.2">
      <c r="A9" s="23" t="str">
        <f t="shared" si="0"/>
        <v/>
      </c>
      <c r="B9" s="23" t="str">
        <f t="shared" si="1"/>
        <v/>
      </c>
      <c r="C9" s="24"/>
      <c r="D9" s="68"/>
      <c r="E9" s="68"/>
      <c r="F9" s="68"/>
      <c r="G9" s="68"/>
      <c r="H9" s="68"/>
      <c r="I9" s="5"/>
      <c r="J9" s="18"/>
      <c r="K9" s="5"/>
      <c r="L9" s="18"/>
      <c r="M9" s="5"/>
      <c r="N9" s="18"/>
      <c r="O9" s="5"/>
      <c r="P9" s="7"/>
      <c r="Q9" s="5"/>
      <c r="R9" s="12"/>
      <c r="S9" s="43"/>
      <c r="T9" s="2"/>
      <c r="U9" s="8"/>
      <c r="V9" s="26"/>
      <c r="W9" s="16" t="str">
        <f>IF(
  ISBLANK($V9),"",
    IFERROR(
      (IF(ISBLANK(VLOOKUP($V9,$A$4:$R$503,9,0)),"!",VLOOKUP($V9,$A$4:$R$503,9,0))),""))</f>
        <v/>
      </c>
      <c r="X9" s="18" t="str">
        <f>IF(
  ISBLANK($V9),"",
    IFERROR(
      (IF(ISBLANK(VLOOKUP($V9,$A$4:$R$503,10,0)),"!",VLOOKUP($V9,$A$4:$R$503,10,0))),""))</f>
        <v/>
      </c>
      <c r="Y9" s="5" t="str">
        <f>IF(
  ISBLANK($V9),"",
    IFERROR(
      (IF(ISBLANK(VLOOKUP($V9,$A$4:$R$503,11,0)),"!",VLOOKUP($V9,$A$4:$R$503,11,0))),""))</f>
        <v/>
      </c>
      <c r="Z9" s="18" t="str">
        <f>IF(
  ISBLANK($V9),"",
    IFERROR(
      (IF(ISBLANK(VLOOKUP($V9,$A$4:$R$503,12,0)),"!",VLOOKUP($V9,$A$4:$R$503,12,0))),""))</f>
        <v/>
      </c>
      <c r="AA9" s="5" t="str">
        <f>IF(
  ISBLANK($V9),"",
    IFERROR(
      (IF(ISBLANK(VLOOKUP($V9,$A$4:$R$503,13,0)),"!",VLOOKUP($V9,$A$4:$R$503,13,0))),""))</f>
        <v/>
      </c>
      <c r="AB9" s="18" t="str">
        <f>IF(
  ISBLANK($V9),"",
    IFERROR(
      (IF(ISBLANK(VLOOKUP($V9,$A$4:$R$503,14,0)),"!",VLOOKUP($V9,$A$4:$R$503,14,0))),""))</f>
        <v/>
      </c>
      <c r="AC9" s="2"/>
      <c r="AD9" s="86" t="str">
        <f>IF(
  ISBLANK($AC9),"",
    IFERROR(
      (IF(ISBLANK(VLOOKUP($AC9,$B$4:$R$503,15,0)),"!",VLOOKUP($AC9,$B$4:$R$503,14,0))),""))</f>
        <v/>
      </c>
      <c r="AE9" s="18" t="str">
        <f>IF(
  ISBLANK($AC9),"",
    IFERROR(
      (IF(ISBLANK(VLOOKUP($AC9,$B$4:$R$503,15,0)),"!",VLOOKUP($AC9,$B$4:$R$503,15,0))),""))</f>
        <v/>
      </c>
      <c r="AF9" s="5" t="str">
        <f>IF(
  ISBLANK($AC9),"",
    IFERROR(
      (IF(ISBLANK(VLOOKUP($AC9,$B$4:$R$503,16,0)),"!",VLOOKUP($AC9,$B$4:$R$503,16,0))),""))</f>
        <v/>
      </c>
      <c r="AG9" s="18" t="str">
        <f>IF(
  ISBLANK($AC9),"",
    IFERROR(
      (IF(ISBLANK(VLOOKUP($AC9,$B$4:$R$503,17,0)),"!",VLOOKUP($AC9,$B$4:$R$503,17,0))),""))</f>
        <v/>
      </c>
      <c r="AH9" s="2"/>
      <c r="AI9" s="2"/>
      <c r="AJ9" s="2"/>
      <c r="AK9" s="2"/>
      <c r="AL9" s="2"/>
      <c r="AM9" s="30" t="s">
        <v>36</v>
      </c>
      <c r="AN9" s="27">
        <f>SUM(Data!L3:L503)</f>
        <v>0</v>
      </c>
      <c r="AO9" s="42">
        <f>SUM(Data!K3:K503)</f>
        <v>0</v>
      </c>
      <c r="AP9" s="1"/>
    </row>
    <row r="10" spans="1:42" ht="21.95" customHeight="1" x14ac:dyDescent="0.2">
      <c r="A10" s="23" t="str">
        <f t="shared" si="0"/>
        <v/>
      </c>
      <c r="B10" s="23" t="str">
        <f t="shared" si="1"/>
        <v/>
      </c>
      <c r="C10" s="24"/>
      <c r="D10" s="68"/>
      <c r="E10" s="68"/>
      <c r="F10" s="68"/>
      <c r="G10" s="68"/>
      <c r="H10" s="68"/>
      <c r="I10" s="5"/>
      <c r="J10" s="18"/>
      <c r="K10" s="5"/>
      <c r="L10" s="18"/>
      <c r="M10" s="5"/>
      <c r="N10" s="18"/>
      <c r="O10" s="5"/>
      <c r="P10" s="7"/>
      <c r="Q10" s="5"/>
      <c r="R10" s="12"/>
      <c r="S10" s="43"/>
      <c r="T10" s="2"/>
      <c r="U10" s="8"/>
      <c r="V10" s="26"/>
      <c r="W10" s="16" t="str">
        <f>IF(
  ISBLANK($V10),"",
    IFERROR(
      (IF(ISBLANK(VLOOKUP($V10,$A$4:$R$503,9,0)),"!",VLOOKUP($V10,$A$4:$R$503,9,0))),""))</f>
        <v/>
      </c>
      <c r="X10" s="18" t="str">
        <f>IF(
  ISBLANK($V10),"",
    IFERROR(
      (IF(ISBLANK(VLOOKUP($V10,$A$4:$R$503,10,0)),"!",VLOOKUP($V10,$A$4:$R$503,10,0))),""))</f>
        <v/>
      </c>
      <c r="Y10" s="5" t="str">
        <f>IF(
  ISBLANK($V10),"",
    IFERROR(
      (IF(ISBLANK(VLOOKUP($V10,$A$4:$R$503,11,0)),"!",VLOOKUP($V10,$A$4:$R$503,11,0))),""))</f>
        <v/>
      </c>
      <c r="Z10" s="18" t="str">
        <f>IF(
  ISBLANK($V10),"",
    IFERROR(
      (IF(ISBLANK(VLOOKUP($V10,$A$4:$R$503,12,0)),"!",VLOOKUP($V10,$A$4:$R$503,12,0))),""))</f>
        <v/>
      </c>
      <c r="AA10" s="5" t="str">
        <f>IF(
  ISBLANK($V10),"",
    IFERROR(
      (IF(ISBLANK(VLOOKUP($V10,$A$4:$R$503,13,0)),"!",VLOOKUP($V10,$A$4:$R$503,13,0))),""))</f>
        <v/>
      </c>
      <c r="AB10" s="18" t="str">
        <f>IF(
  ISBLANK($V10),"",
    IFERROR(
      (IF(ISBLANK(VLOOKUP($V10,$A$4:$R$503,14,0)),"!",VLOOKUP($V10,$A$4:$R$503,14,0))),""))</f>
        <v/>
      </c>
      <c r="AC10" s="2"/>
      <c r="AD10" s="86" t="str">
        <f>IF(
  ISBLANK($AC10),"",
    IFERROR(
      (IF(ISBLANK(VLOOKUP($AC10,$B$4:$R$503,15,0)),"!",VLOOKUP($AC10,$B$4:$R$503,14,0))),""))</f>
        <v/>
      </c>
      <c r="AE10" s="18" t="str">
        <f>IF(
  ISBLANK($AC10),"",
    IFERROR(
      (IF(ISBLANK(VLOOKUP($AC10,$B$4:$R$503,15,0)),"!",VLOOKUP($AC10,$B$4:$R$503,15,0))),""))</f>
        <v/>
      </c>
      <c r="AF10" s="5" t="str">
        <f>IF(
  ISBLANK($AC10),"",
    IFERROR(
      (IF(ISBLANK(VLOOKUP($AC10,$B$4:$R$503,16,0)),"!",VLOOKUP($AC10,$B$4:$R$503,16,0))),""))</f>
        <v/>
      </c>
      <c r="AG10" s="18" t="str">
        <f>IF(
  ISBLANK($AC10),"",
    IFERROR(
      (IF(ISBLANK(VLOOKUP($AC10,$B$4:$R$503,17,0)),"!",VLOOKUP($AC10,$B$4:$R$503,17,0))),""))</f>
        <v/>
      </c>
      <c r="AH10" s="2"/>
      <c r="AI10" s="2"/>
      <c r="AJ10" s="2"/>
      <c r="AK10" s="2"/>
      <c r="AL10" s="8"/>
      <c r="AM10" s="41" t="s">
        <v>33</v>
      </c>
      <c r="AN10" s="27">
        <f>SUM(AN6:AN8)</f>
        <v>0</v>
      </c>
      <c r="AO10" s="31">
        <f>SUM(AO6:AO8)</f>
        <v>0</v>
      </c>
    </row>
    <row r="11" spans="1:42" ht="21.95" customHeight="1" x14ac:dyDescent="0.2">
      <c r="A11" s="23" t="str">
        <f t="shared" si="0"/>
        <v/>
      </c>
      <c r="B11" s="23" t="str">
        <f t="shared" si="1"/>
        <v/>
      </c>
      <c r="C11" s="24"/>
      <c r="D11" s="68"/>
      <c r="E11" s="68"/>
      <c r="F11" s="68"/>
      <c r="G11" s="68"/>
      <c r="H11" s="68"/>
      <c r="I11" s="5"/>
      <c r="J11" s="18"/>
      <c r="K11" s="5"/>
      <c r="L11" s="18"/>
      <c r="M11" s="5"/>
      <c r="N11" s="18"/>
      <c r="O11" s="5"/>
      <c r="P11" s="7"/>
      <c r="Q11" s="5"/>
      <c r="R11" s="12"/>
      <c r="S11" s="43"/>
      <c r="T11" s="2"/>
      <c r="U11" s="8"/>
      <c r="V11" s="26"/>
      <c r="W11" s="16" t="str">
        <f>IF(
  ISBLANK($V11),"",
    IFERROR(
      (IF(ISBLANK(VLOOKUP($V11,$A$4:$R$503,9,0)),"!",VLOOKUP($V11,$A$4:$R$503,9,0))),""))</f>
        <v/>
      </c>
      <c r="X11" s="18" t="str">
        <f>IF(
  ISBLANK($V11),"",
    IFERROR(
      (IF(ISBLANK(VLOOKUP($V11,$A$4:$R$503,10,0)),"!",VLOOKUP($V11,$A$4:$R$503,10,0))),""))</f>
        <v/>
      </c>
      <c r="Y11" s="5" t="str">
        <f>IF(
  ISBLANK($V11),"",
    IFERROR(
      (IF(ISBLANK(VLOOKUP($V11,$A$4:$R$503,11,0)),"!",VLOOKUP($V11,$A$4:$R$503,11,0))),""))</f>
        <v/>
      </c>
      <c r="Z11" s="18" t="str">
        <f>IF(
  ISBLANK($V11),"",
    IFERROR(
      (IF(ISBLANK(VLOOKUP($V11,$A$4:$R$503,12,0)),"!",VLOOKUP($V11,$A$4:$R$503,12,0))),""))</f>
        <v/>
      </c>
      <c r="AA11" s="5" t="str">
        <f>IF(
  ISBLANK($V11),"",
    IFERROR(
      (IF(ISBLANK(VLOOKUP($V11,$A$4:$R$503,13,0)),"!",VLOOKUP($V11,$A$4:$R$503,13,0))),""))</f>
        <v/>
      </c>
      <c r="AB11" s="18" t="str">
        <f>IF(
  ISBLANK($V11),"",
    IFERROR(
      (IF(ISBLANK(VLOOKUP($V11,$A$4:$R$503,14,0)),"!",VLOOKUP($V11,$A$4:$R$503,14,0))),""))</f>
        <v/>
      </c>
      <c r="AC11" s="2"/>
      <c r="AD11" s="86" t="str">
        <f>IF(
  ISBLANK($AC11),"",
    IFERROR(
      (IF(ISBLANK(VLOOKUP($AC11,$B$4:$R$503,15,0)),"!",VLOOKUP($AC11,$B$4:$R$503,14,0))),""))</f>
        <v/>
      </c>
      <c r="AE11" s="18" t="str">
        <f>IF(
  ISBLANK($AC11),"",
    IFERROR(
      (IF(ISBLANK(VLOOKUP($AC11,$B$4:$R$503,15,0)),"!",VLOOKUP($AC11,$B$4:$R$503,15,0))),""))</f>
        <v/>
      </c>
      <c r="AF11" s="5" t="str">
        <f>IF(
  ISBLANK($AC11),"",
    IFERROR(
      (IF(ISBLANK(VLOOKUP($AC11,$B$4:$R$503,16,0)),"!",VLOOKUP($AC11,$B$4:$R$503,16,0))),""))</f>
        <v/>
      </c>
      <c r="AG11" s="18" t="str">
        <f>IF(
  ISBLANK($AC11),"",
    IFERROR(
      (IF(ISBLANK(VLOOKUP($AC11,$B$4:$R$503,17,0)),"!",VLOOKUP($AC11,$B$4:$R$503,17,0))),""))</f>
        <v/>
      </c>
      <c r="AH11" s="2"/>
      <c r="AI11" s="2"/>
      <c r="AJ11" s="2"/>
      <c r="AK11" s="2"/>
      <c r="AM11" s="94" t="s">
        <v>24</v>
      </c>
      <c r="AN11" s="95"/>
      <c r="AO11" s="96"/>
    </row>
    <row r="12" spans="1:42" ht="21.95" customHeight="1" x14ac:dyDescent="0.2">
      <c r="A12" s="23" t="str">
        <f t="shared" si="0"/>
        <v/>
      </c>
      <c r="B12" s="23" t="str">
        <f t="shared" si="1"/>
        <v/>
      </c>
      <c r="C12" s="24"/>
      <c r="D12" s="68"/>
      <c r="E12" s="68"/>
      <c r="F12" s="68"/>
      <c r="G12" s="68"/>
      <c r="H12" s="68"/>
      <c r="I12" s="5"/>
      <c r="J12" s="18"/>
      <c r="K12" s="5"/>
      <c r="L12" s="18"/>
      <c r="M12" s="5"/>
      <c r="N12" s="18"/>
      <c r="O12" s="5"/>
      <c r="P12" s="7"/>
      <c r="Q12" s="5"/>
      <c r="R12" s="12"/>
      <c r="S12" s="43"/>
      <c r="T12" s="2"/>
      <c r="U12" s="8"/>
      <c r="V12" s="26"/>
      <c r="W12" s="16" t="str">
        <f>IF(
  ISBLANK($V12),"",
    IFERROR(
      (IF(ISBLANK(VLOOKUP($V12,$A$4:$R$503,9,0)),"!",VLOOKUP($V12,$A$4:$R$503,9,0))),""))</f>
        <v/>
      </c>
      <c r="X12" s="18" t="str">
        <f>IF(
  ISBLANK($V12),"",
    IFERROR(
      (IF(ISBLANK(VLOOKUP($V12,$A$4:$R$503,10,0)),"!",VLOOKUP($V12,$A$4:$R$503,10,0))),""))</f>
        <v/>
      </c>
      <c r="Y12" s="5" t="str">
        <f>IF(
  ISBLANK($V12),"",
    IFERROR(
      (IF(ISBLANK(VLOOKUP($V12,$A$4:$R$503,11,0)),"!",VLOOKUP($V12,$A$4:$R$503,11,0))),""))</f>
        <v/>
      </c>
      <c r="Z12" s="18" t="str">
        <f>IF(
  ISBLANK($V12),"",
    IFERROR(
      (IF(ISBLANK(VLOOKUP($V12,$A$4:$R$503,12,0)),"!",VLOOKUP($V12,$A$4:$R$503,12,0))),""))</f>
        <v/>
      </c>
      <c r="AA12" s="5" t="str">
        <f>IF(
  ISBLANK($V12),"",
    IFERROR(
      (IF(ISBLANK(VLOOKUP($V12,$A$4:$R$503,13,0)),"!",VLOOKUP($V12,$A$4:$R$503,13,0))),""))</f>
        <v/>
      </c>
      <c r="AB12" s="18" t="str">
        <f>IF(
  ISBLANK($V12),"",
    IFERROR(
      (IF(ISBLANK(VLOOKUP($V12,$A$4:$R$503,14,0)),"!",VLOOKUP($V12,$A$4:$R$503,14,0))),""))</f>
        <v/>
      </c>
      <c r="AC12" s="2"/>
      <c r="AD12" s="86" t="str">
        <f>IF(
  ISBLANK($AC12),"",
    IFERROR(
      (IF(ISBLANK(VLOOKUP($AC12,$B$4:$R$503,15,0)),"!",VLOOKUP($AC12,$B$4:$R$503,14,0))),""))</f>
        <v/>
      </c>
      <c r="AE12" s="18" t="str">
        <f>IF(
  ISBLANK($AC12),"",
    IFERROR(
      (IF(ISBLANK(VLOOKUP($AC12,$B$4:$R$503,15,0)),"!",VLOOKUP($AC12,$B$4:$R$503,15,0))),""))</f>
        <v/>
      </c>
      <c r="AF12" s="5" t="str">
        <f>IF(
  ISBLANK($AC12),"",
    IFERROR(
      (IF(ISBLANK(VLOOKUP($AC12,$B$4:$R$503,16,0)),"!",VLOOKUP($AC12,$B$4:$R$503,16,0))),""))</f>
        <v/>
      </c>
      <c r="AG12" s="18" t="str">
        <f>IF(
  ISBLANK($AC12),"",
    IFERROR(
      (IF(ISBLANK(VLOOKUP($AC12,$B$4:$R$503,17,0)),"!",VLOOKUP($AC12,$B$4:$R$503,17,0))),""))</f>
        <v/>
      </c>
      <c r="AH12" s="2"/>
      <c r="AI12" s="2"/>
      <c r="AJ12" s="2"/>
      <c r="AK12" s="2"/>
      <c r="AM12" s="39" t="s">
        <v>0</v>
      </c>
      <c r="AN12" s="40" t="s">
        <v>25</v>
      </c>
      <c r="AO12" s="32" t="s">
        <v>4</v>
      </c>
    </row>
    <row r="13" spans="1:42" ht="21.95" customHeight="1" thickBot="1" x14ac:dyDescent="0.25">
      <c r="A13" s="23" t="str">
        <f t="shared" si="0"/>
        <v/>
      </c>
      <c r="B13" s="23" t="str">
        <f t="shared" si="1"/>
        <v/>
      </c>
      <c r="C13" s="24"/>
      <c r="D13" s="68"/>
      <c r="E13" s="68"/>
      <c r="F13" s="68"/>
      <c r="G13" s="68"/>
      <c r="H13" s="68"/>
      <c r="I13" s="5"/>
      <c r="J13" s="18"/>
      <c r="K13" s="5"/>
      <c r="L13" s="18"/>
      <c r="M13" s="5"/>
      <c r="N13" s="18"/>
      <c r="O13" s="5"/>
      <c r="P13" s="7"/>
      <c r="Q13" s="5"/>
      <c r="R13" s="12"/>
      <c r="T13" s="2"/>
      <c r="U13" s="8"/>
      <c r="V13" s="26"/>
      <c r="W13" s="16" t="str">
        <f>IF(
  ISBLANK($V13),"",
    IFERROR(
      (IF(ISBLANK(VLOOKUP($V13,$A$4:$R$503,9,0)),"!",VLOOKUP($V13,$A$4:$R$503,9,0))),""))</f>
        <v/>
      </c>
      <c r="X13" s="18" t="str">
        <f>IF(
  ISBLANK($V13),"",
    IFERROR(
      (IF(ISBLANK(VLOOKUP($V13,$A$4:$R$503,10,0)),"!",VLOOKUP($V13,$A$4:$R$503,10,0))),""))</f>
        <v/>
      </c>
      <c r="Y13" s="5" t="str">
        <f>IF(
  ISBLANK($V13),"",
    IFERROR(
      (IF(ISBLANK(VLOOKUP($V13,$A$4:$R$503,11,0)),"!",VLOOKUP($V13,$A$4:$R$503,11,0))),""))</f>
        <v/>
      </c>
      <c r="Z13" s="18" t="str">
        <f>IF(
  ISBLANK($V13),"",
    IFERROR(
      (IF(ISBLANK(VLOOKUP($V13,$A$4:$R$503,12,0)),"!",VLOOKUP($V13,$A$4:$R$503,12,0))),""))</f>
        <v/>
      </c>
      <c r="AA13" s="5" t="str">
        <f>IF(
  ISBLANK($V13),"",
    IFERROR(
      (IF(ISBLANK(VLOOKUP($V13,$A$4:$R$503,13,0)),"!",VLOOKUP($V13,$A$4:$R$503,13,0))),""))</f>
        <v/>
      </c>
      <c r="AB13" s="18" t="str">
        <f>IF(
  ISBLANK($V13),"",
    IFERROR(
      (IF(ISBLANK(VLOOKUP($V13,$A$4:$R$503,14,0)),"!",VLOOKUP($V13,$A$4:$R$503,14,0))),""))</f>
        <v/>
      </c>
      <c r="AC13" s="2"/>
      <c r="AD13" s="86" t="str">
        <f>IF(
  ISBLANK($AC13),"",
    IFERROR(
      (IF(ISBLANK(VLOOKUP($AC13,$B$4:$R$503,15,0)),"!",VLOOKUP($AC13,$B$4:$R$503,14,0))),""))</f>
        <v/>
      </c>
      <c r="AE13" s="18" t="str">
        <f>IF(
  ISBLANK($AC13),"",
    IFERROR(
      (IF(ISBLANK(VLOOKUP($AC13,$B$4:$R$503,15,0)),"!",VLOOKUP($AC13,$B$4:$R$503,15,0))),""))</f>
        <v/>
      </c>
      <c r="AF13" s="5" t="str">
        <f>IF(
  ISBLANK($AC13),"",
    IFERROR(
      (IF(ISBLANK(VLOOKUP($AC13,$B$4:$R$503,16,0)),"!",VLOOKUP($AC13,$B$4:$R$503,16,0))),""))</f>
        <v/>
      </c>
      <c r="AG13" s="18" t="str">
        <f>IF(
  ISBLANK($AC13),"",
    IFERROR(
      (IF(ISBLANK(VLOOKUP($AC13,$B$4:$R$503,17,0)),"!",VLOOKUP($AC13,$B$4:$R$503,17,0))),""))</f>
        <v/>
      </c>
      <c r="AH13" s="2"/>
      <c r="AI13" s="2"/>
      <c r="AJ13" s="2"/>
      <c r="AK13" s="2"/>
      <c r="AM13" s="33" t="str">
        <f>Data!C3</f>
        <v/>
      </c>
      <c r="AN13" s="27" t="str">
        <f t="shared" ref="AN13:AN42" si="2">IF(AM13="","",COUNTIF(Køretøjsliste,AM13))</f>
        <v/>
      </c>
      <c r="AO13" s="36">
        <f>IF(ISBLANK(INDEX($Q$4:$Q$503,AP13-7)),0,IF(AP13=508,"",1))</f>
        <v>0</v>
      </c>
      <c r="AP13" s="22">
        <f t="array" ref="AP13">MAX(IF($C$4:$C$504=AM13,ROW($C$4:$C$504)))</f>
        <v>504</v>
      </c>
    </row>
    <row r="14" spans="1:42" ht="21.95" customHeight="1" thickBot="1" x14ac:dyDescent="0.25">
      <c r="A14" s="23" t="str">
        <f t="shared" si="0"/>
        <v/>
      </c>
      <c r="B14" s="23" t="str">
        <f t="shared" si="1"/>
        <v/>
      </c>
      <c r="C14" s="24"/>
      <c r="D14" s="68"/>
      <c r="E14" s="68"/>
      <c r="F14" s="68"/>
      <c r="G14" s="68"/>
      <c r="H14" s="68"/>
      <c r="I14" s="5"/>
      <c r="J14" s="18"/>
      <c r="K14" s="5"/>
      <c r="L14" s="18"/>
      <c r="M14" s="5"/>
      <c r="N14" s="18"/>
      <c r="O14" s="5"/>
      <c r="P14" s="7"/>
      <c r="Q14" s="5"/>
      <c r="R14" s="12"/>
      <c r="T14" s="2"/>
      <c r="U14" s="8"/>
      <c r="V14" s="26"/>
      <c r="W14" s="16" t="str">
        <f>IF(
  ISBLANK($V14),"",
    IFERROR(
      (IF(ISBLANK(VLOOKUP($V14,$A$4:$R$503,9,0)),"!",VLOOKUP($V14,$A$4:$R$503,9,0))),""))</f>
        <v/>
      </c>
      <c r="X14" s="18" t="str">
        <f>IF(
  ISBLANK($V14),"",
    IFERROR(
      (IF(ISBLANK(VLOOKUP($V14,$A$4:$R$503,10,0)),"!",VLOOKUP($V14,$A$4:$R$503,10,0))),""))</f>
        <v/>
      </c>
      <c r="Y14" s="5" t="str">
        <f>IF(
  ISBLANK($V14),"",
    IFERROR(
      (IF(ISBLANK(VLOOKUP($V14,$A$4:$R$503,11,0)),"!",VLOOKUP($V14,$A$4:$R$503,11,0))),""))</f>
        <v/>
      </c>
      <c r="Z14" s="18" t="str">
        <f>IF(
  ISBLANK($V14),"",
    IFERROR(
      (IF(ISBLANK(VLOOKUP($V14,$A$4:$R$503,12,0)),"!",VLOOKUP($V14,$A$4:$R$503,12,0))),""))</f>
        <v/>
      </c>
      <c r="AA14" s="5" t="str">
        <f>IF(
  ISBLANK($V14),"",
    IFERROR(
      (IF(ISBLANK(VLOOKUP($V14,$A$4:$R$503,13,0)),"!",VLOOKUP($V14,$A$4:$R$503,13,0))),""))</f>
        <v/>
      </c>
      <c r="AB14" s="18" t="str">
        <f>IF(
  ISBLANK($V14),"",
    IFERROR(
      (IF(ISBLANK(VLOOKUP($V14,$A$4:$R$503,14,0)),"!",VLOOKUP($V14,$A$4:$R$503,14,0))),""))</f>
        <v/>
      </c>
      <c r="AC14" s="2"/>
      <c r="AD14" s="86" t="str">
        <f>IF(
  ISBLANK($AC14),"",
    IFERROR(
      (IF(ISBLANK(VLOOKUP($AC14,$B$4:$R$503,15,0)),"!",VLOOKUP($AC14,$B$4:$R$503,14,0))),""))</f>
        <v/>
      </c>
      <c r="AE14" s="18" t="str">
        <f>IF(
  ISBLANK($AC14),"",
    IFERROR(
      (IF(ISBLANK(VLOOKUP($AC14,$B$4:$R$503,15,0)),"!",VLOOKUP($AC14,$B$4:$R$503,15,0))),""))</f>
        <v/>
      </c>
      <c r="AF14" s="5" t="str">
        <f>IF(
  ISBLANK($AC14),"",
    IFERROR(
      (IF(ISBLANK(VLOOKUP($AC14,$B$4:$R$503,16,0)),"!",VLOOKUP($AC14,$B$4:$R$503,16,0))),""))</f>
        <v/>
      </c>
      <c r="AG14" s="18" t="str">
        <f>IF(
  ISBLANK($AC14),"",
    IFERROR(
      (IF(ISBLANK(VLOOKUP($AC14,$B$4:$R$503,17,0)),"!",VLOOKUP($AC14,$B$4:$R$503,17,0))),""))</f>
        <v/>
      </c>
      <c r="AH14" s="2"/>
      <c r="AI14" s="2"/>
      <c r="AJ14" s="2"/>
      <c r="AK14" s="2"/>
      <c r="AM14" s="33" t="str">
        <f>Data!C4</f>
        <v/>
      </c>
      <c r="AN14" s="27" t="str">
        <f t="shared" si="2"/>
        <v/>
      </c>
      <c r="AO14" s="37">
        <f>IF(ISBLANK(INDEX($Q$4:$Q$503,AP14-7)),0,IF(AP14=508,"",1))</f>
        <v>0</v>
      </c>
      <c r="AP14" s="22">
        <f t="array" ref="AP14">MAX(IF($C$4:$C$504=AM14,ROW($C$4:$C$504)))</f>
        <v>504</v>
      </c>
    </row>
    <row r="15" spans="1:42" ht="21.95" customHeight="1" thickBot="1" x14ac:dyDescent="0.25">
      <c r="A15" s="23" t="str">
        <f t="shared" si="0"/>
        <v/>
      </c>
      <c r="B15" s="23" t="str">
        <f t="shared" si="1"/>
        <v/>
      </c>
      <c r="C15" s="24"/>
      <c r="D15" s="68"/>
      <c r="E15" s="68"/>
      <c r="F15" s="68"/>
      <c r="G15" s="68"/>
      <c r="H15" s="68"/>
      <c r="I15" s="5"/>
      <c r="J15" s="18"/>
      <c r="K15" s="5"/>
      <c r="L15" s="18"/>
      <c r="M15" s="5"/>
      <c r="N15" s="18"/>
      <c r="O15" s="5"/>
      <c r="P15" s="7"/>
      <c r="Q15" s="5"/>
      <c r="R15" s="12"/>
      <c r="T15" s="2"/>
      <c r="U15" s="8"/>
      <c r="V15" s="26"/>
      <c r="W15" s="16" t="str">
        <f>IF(
  ISBLANK($V15),"",
    IFERROR(
      (IF(ISBLANK(VLOOKUP($V15,$A$4:$R$503,9,0)),"!",VLOOKUP($V15,$A$4:$R$503,9,0))),""))</f>
        <v/>
      </c>
      <c r="X15" s="18" t="str">
        <f>IF(
  ISBLANK($V15),"",
    IFERROR(
      (IF(ISBLANK(VLOOKUP($V15,$A$4:$R$503,10,0)),"!",VLOOKUP($V15,$A$4:$R$503,10,0))),""))</f>
        <v/>
      </c>
      <c r="Y15" s="5" t="str">
        <f>IF(
  ISBLANK($V15),"",
    IFERROR(
      (IF(ISBLANK(VLOOKUP($V15,$A$4:$R$503,11,0)),"!",VLOOKUP($V15,$A$4:$R$503,11,0))),""))</f>
        <v/>
      </c>
      <c r="Z15" s="18" t="str">
        <f>IF(
  ISBLANK($V15),"",
    IFERROR(
      (IF(ISBLANK(VLOOKUP($V15,$A$4:$R$503,12,0)),"!",VLOOKUP($V15,$A$4:$R$503,12,0))),""))</f>
        <v/>
      </c>
      <c r="AA15" s="5" t="str">
        <f>IF(
  ISBLANK($V15),"",
    IFERROR(
      (IF(ISBLANK(VLOOKUP($V15,$A$4:$R$503,13,0)),"!",VLOOKUP($V15,$A$4:$R$503,13,0))),""))</f>
        <v/>
      </c>
      <c r="AB15" s="18" t="str">
        <f>IF(
  ISBLANK($V15),"",
    IFERROR(
      (IF(ISBLANK(VLOOKUP($V15,$A$4:$R$503,14,0)),"!",VLOOKUP($V15,$A$4:$R$503,14,0))),""))</f>
        <v/>
      </c>
      <c r="AC15" s="2"/>
      <c r="AD15" s="86" t="str">
        <f>IF(
  ISBLANK($AC15),"",
    IFERROR(
      (IF(ISBLANK(VLOOKUP($AC15,$B$4:$R$503,15,0)),"!",VLOOKUP($AC15,$B$4:$R$503,14,0))),""))</f>
        <v/>
      </c>
      <c r="AE15" s="18" t="str">
        <f>IF(
  ISBLANK($AC15),"",
    IFERROR(
      (IF(ISBLANK(VLOOKUP($AC15,$B$4:$R$503,15,0)),"!",VLOOKUP($AC15,$B$4:$R$503,15,0))),""))</f>
        <v/>
      </c>
      <c r="AF15" s="5" t="str">
        <f>IF(
  ISBLANK($AC15),"",
    IFERROR(
      (IF(ISBLANK(VLOOKUP($AC15,$B$4:$R$503,16,0)),"!",VLOOKUP($AC15,$B$4:$R$503,16,0))),""))</f>
        <v/>
      </c>
      <c r="AG15" s="18" t="str">
        <f>IF(
  ISBLANK($AC15),"",
    IFERROR(
      (IF(ISBLANK(VLOOKUP($AC15,$B$4:$R$503,17,0)),"!",VLOOKUP($AC15,$B$4:$R$503,17,0))),""))</f>
        <v/>
      </c>
      <c r="AH15" s="2"/>
      <c r="AI15" s="2"/>
      <c r="AJ15" s="2"/>
      <c r="AK15" s="2"/>
      <c r="AM15" s="33" t="str">
        <f>Data!C5</f>
        <v/>
      </c>
      <c r="AN15" s="27" t="str">
        <f t="shared" si="2"/>
        <v/>
      </c>
      <c r="AO15" s="37">
        <f>IF(ISBLANK(INDEX($Q$4:$Q$503,AP15-7)),0,IF(AP15=508,"",1))</f>
        <v>0</v>
      </c>
      <c r="AP15" s="22">
        <f t="array" ref="AP15">MAX(IF($C$4:$C$504=AM15,ROW($C$4:$C$504)))</f>
        <v>504</v>
      </c>
    </row>
    <row r="16" spans="1:42" ht="21.95" customHeight="1" thickBot="1" x14ac:dyDescent="0.25">
      <c r="A16" s="23" t="str">
        <f t="shared" si="0"/>
        <v/>
      </c>
      <c r="B16" s="23" t="str">
        <f t="shared" si="1"/>
        <v/>
      </c>
      <c r="C16" s="24"/>
      <c r="D16" s="68"/>
      <c r="E16" s="68"/>
      <c r="F16" s="68"/>
      <c r="G16" s="68"/>
      <c r="H16" s="68"/>
      <c r="I16" s="5"/>
      <c r="J16" s="18"/>
      <c r="K16" s="5"/>
      <c r="L16" s="18"/>
      <c r="M16" s="5"/>
      <c r="N16" s="18"/>
      <c r="O16" s="5"/>
      <c r="P16" s="7"/>
      <c r="Q16" s="5"/>
      <c r="R16" s="12"/>
      <c r="T16" s="2"/>
      <c r="U16" s="8"/>
      <c r="V16" s="26"/>
      <c r="W16" s="16" t="str">
        <f>IF(
  ISBLANK($V16),"",
    IFERROR(
      (IF(ISBLANK(VLOOKUP($V16,$A$4:$R$503,9,0)),"!",VLOOKUP($V16,$A$4:$R$503,9,0))),""))</f>
        <v/>
      </c>
      <c r="X16" s="18" t="str">
        <f>IF(
  ISBLANK($V16),"",
    IFERROR(
      (IF(ISBLANK(VLOOKUP($V16,$A$4:$R$503,10,0)),"!",VLOOKUP($V16,$A$4:$R$503,10,0))),""))</f>
        <v/>
      </c>
      <c r="Y16" s="5" t="str">
        <f>IF(
  ISBLANK($V16),"",
    IFERROR(
      (IF(ISBLANK(VLOOKUP($V16,$A$4:$R$503,11,0)),"!",VLOOKUP($V16,$A$4:$R$503,11,0))),""))</f>
        <v/>
      </c>
      <c r="Z16" s="18" t="str">
        <f>IF(
  ISBLANK($V16),"",
    IFERROR(
      (IF(ISBLANK(VLOOKUP($V16,$A$4:$R$503,12,0)),"!",VLOOKUP($V16,$A$4:$R$503,12,0))),""))</f>
        <v/>
      </c>
      <c r="AA16" s="5" t="str">
        <f>IF(
  ISBLANK($V16),"",
    IFERROR(
      (IF(ISBLANK(VLOOKUP($V16,$A$4:$R$503,13,0)),"!",VLOOKUP($V16,$A$4:$R$503,13,0))),""))</f>
        <v/>
      </c>
      <c r="AB16" s="18" t="str">
        <f>IF(
  ISBLANK($V16),"",
    IFERROR(
      (IF(ISBLANK(VLOOKUP($V16,$A$4:$R$503,14,0)),"!",VLOOKUP($V16,$A$4:$R$503,14,0))),""))</f>
        <v/>
      </c>
      <c r="AC16" s="2"/>
      <c r="AD16" s="86" t="str">
        <f>IF(
  ISBLANK($AC16),"",
    IFERROR(
      (IF(ISBLANK(VLOOKUP($AC16,$B$4:$R$503,15,0)),"!",VLOOKUP($AC16,$B$4:$R$503,14,0))),""))</f>
        <v/>
      </c>
      <c r="AE16" s="18" t="str">
        <f>IF(
  ISBLANK($AC16),"",
    IFERROR(
      (IF(ISBLANK(VLOOKUP($AC16,$B$4:$R$503,15,0)),"!",VLOOKUP($AC16,$B$4:$R$503,15,0))),""))</f>
        <v/>
      </c>
      <c r="AF16" s="5" t="str">
        <f>IF(
  ISBLANK($AC16),"",
    IFERROR(
      (IF(ISBLANK(VLOOKUP($AC16,$B$4:$R$503,16,0)),"!",VLOOKUP($AC16,$B$4:$R$503,16,0))),""))</f>
        <v/>
      </c>
      <c r="AG16" s="18" t="str">
        <f>IF(
  ISBLANK($AC16),"",
    IFERROR(
      (IF(ISBLANK(VLOOKUP($AC16,$B$4:$R$503,17,0)),"!",VLOOKUP($AC16,$B$4:$R$503,17,0))),""))</f>
        <v/>
      </c>
      <c r="AH16" s="2"/>
      <c r="AI16" s="2"/>
      <c r="AJ16" s="2"/>
      <c r="AK16" s="2"/>
      <c r="AM16" s="33" t="str">
        <f>Data!C6</f>
        <v/>
      </c>
      <c r="AN16" s="27" t="str">
        <f t="shared" si="2"/>
        <v/>
      </c>
      <c r="AO16" s="37">
        <f>IF(ISBLANK(INDEX($Q$4:$Q$503,AP16-7)),0,IF(AP16=508,"",1))</f>
        <v>0</v>
      </c>
      <c r="AP16" s="22">
        <f t="array" ref="AP16">MAX(IF($C$4:$C$504=AM16,ROW($C$4:$C$504)))</f>
        <v>504</v>
      </c>
    </row>
    <row r="17" spans="1:42" ht="21.95" customHeight="1" thickBot="1" x14ac:dyDescent="0.25">
      <c r="A17" s="23" t="str">
        <f t="shared" si="0"/>
        <v/>
      </c>
      <c r="B17" s="23" t="str">
        <f t="shared" si="1"/>
        <v/>
      </c>
      <c r="C17" s="24"/>
      <c r="D17" s="68"/>
      <c r="E17" s="68"/>
      <c r="F17" s="68"/>
      <c r="G17" s="68"/>
      <c r="H17" s="68"/>
      <c r="I17" s="5"/>
      <c r="J17" s="18"/>
      <c r="K17" s="5"/>
      <c r="L17" s="18"/>
      <c r="M17" s="5"/>
      <c r="N17" s="18"/>
      <c r="O17" s="5"/>
      <c r="P17" s="7"/>
      <c r="Q17" s="5"/>
      <c r="R17" s="12"/>
      <c r="T17" s="2"/>
      <c r="U17" s="8"/>
      <c r="V17" s="26"/>
      <c r="W17" s="16" t="str">
        <f>IF(
  ISBLANK($V17),"",
    IFERROR(
      (IF(ISBLANK(VLOOKUP($V17,$A$4:$R$503,9,0)),"!",VLOOKUP($V17,$A$4:$R$503,9,0))),""))</f>
        <v/>
      </c>
      <c r="X17" s="18" t="str">
        <f>IF(
  ISBLANK($V17),"",
    IFERROR(
      (IF(ISBLANK(VLOOKUP($V17,$A$4:$R$503,10,0)),"!",VLOOKUP($V17,$A$4:$R$503,10,0))),""))</f>
        <v/>
      </c>
      <c r="Y17" s="5" t="str">
        <f>IF(
  ISBLANK($V17),"",
    IFERROR(
      (IF(ISBLANK(VLOOKUP($V17,$A$4:$R$503,11,0)),"!",VLOOKUP($V17,$A$4:$R$503,11,0))),""))</f>
        <v/>
      </c>
      <c r="Z17" s="18" t="str">
        <f>IF(
  ISBLANK($V17),"",
    IFERROR(
      (IF(ISBLANK(VLOOKUP($V17,$A$4:$R$503,12,0)),"!",VLOOKUP($V17,$A$4:$R$503,12,0))),""))</f>
        <v/>
      </c>
      <c r="AA17" s="5" t="str">
        <f>IF(
  ISBLANK($V17),"",
    IFERROR(
      (IF(ISBLANK(VLOOKUP($V17,$A$4:$R$503,13,0)),"!",VLOOKUP($V17,$A$4:$R$503,13,0))),""))</f>
        <v/>
      </c>
      <c r="AB17" s="18" t="str">
        <f>IF(
  ISBLANK($V17),"",
    IFERROR(
      (IF(ISBLANK(VLOOKUP($V17,$A$4:$R$503,14,0)),"!",VLOOKUP($V17,$A$4:$R$503,14,0))),""))</f>
        <v/>
      </c>
      <c r="AC17" s="2"/>
      <c r="AD17" s="86" t="str">
        <f>IF(
  ISBLANK($AC17),"",
    IFERROR(
      (IF(ISBLANK(VLOOKUP($AC17,$B$4:$R$503,15,0)),"!",VLOOKUP($AC17,$B$4:$R$503,14,0))),""))</f>
        <v/>
      </c>
      <c r="AE17" s="18" t="str">
        <f>IF(
  ISBLANK($AC17),"",
    IFERROR(
      (IF(ISBLANK(VLOOKUP($AC17,$B$4:$R$503,15,0)),"!",VLOOKUP($AC17,$B$4:$R$503,15,0))),""))</f>
        <v/>
      </c>
      <c r="AF17" s="5" t="str">
        <f>IF(
  ISBLANK($AC17),"",
    IFERROR(
      (IF(ISBLANK(VLOOKUP($AC17,$B$4:$R$503,16,0)),"!",VLOOKUP($AC17,$B$4:$R$503,16,0))),""))</f>
        <v/>
      </c>
      <c r="AG17" s="18" t="str">
        <f>IF(
  ISBLANK($AC17),"",
    IFERROR(
      (IF(ISBLANK(VLOOKUP($AC17,$B$4:$R$503,17,0)),"!",VLOOKUP($AC17,$B$4:$R$503,17,0))),""))</f>
        <v/>
      </c>
      <c r="AH17" s="2"/>
      <c r="AI17" s="2"/>
      <c r="AJ17" s="2"/>
      <c r="AK17" s="2"/>
      <c r="AM17" s="33" t="str">
        <f>Data!C7</f>
        <v/>
      </c>
      <c r="AN17" s="27" t="str">
        <f t="shared" si="2"/>
        <v/>
      </c>
      <c r="AO17" s="37">
        <f>IF(ISBLANK(INDEX($Q$4:$Q$503,AP17-7)),0,IF(AP17=508,"",1))</f>
        <v>0</v>
      </c>
      <c r="AP17" s="22">
        <f t="array" ref="AP17">MAX(IF($C$4:$C$504=AM17,ROW($C$4:$C$504)))</f>
        <v>504</v>
      </c>
    </row>
    <row r="18" spans="1:42" ht="21.95" customHeight="1" thickBot="1" x14ac:dyDescent="0.25">
      <c r="A18" s="23" t="str">
        <f t="shared" si="0"/>
        <v/>
      </c>
      <c r="B18" s="23" t="str">
        <f t="shared" si="1"/>
        <v/>
      </c>
      <c r="C18" s="24"/>
      <c r="D18" s="68"/>
      <c r="E18" s="68"/>
      <c r="F18" s="68"/>
      <c r="G18" s="68"/>
      <c r="H18" s="68"/>
      <c r="I18" s="5"/>
      <c r="J18" s="18"/>
      <c r="K18" s="5"/>
      <c r="L18" s="18"/>
      <c r="M18" s="5"/>
      <c r="N18" s="18"/>
      <c r="O18" s="5"/>
      <c r="P18" s="7"/>
      <c r="Q18" s="5"/>
      <c r="R18" s="12"/>
      <c r="T18" s="2"/>
      <c r="U18" s="8"/>
      <c r="V18" s="26"/>
      <c r="W18" s="16" t="str">
        <f>IF(
  ISBLANK($V18),"",
    IFERROR(
      (IF(ISBLANK(VLOOKUP($V18,$A$4:$R$503,9,0)),"!",VLOOKUP($V18,$A$4:$R$503,9,0))),""))</f>
        <v/>
      </c>
      <c r="X18" s="18" t="str">
        <f>IF(
  ISBLANK($V18),"",
    IFERROR(
      (IF(ISBLANK(VLOOKUP($V18,$A$4:$R$503,10,0)),"!",VLOOKUP($V18,$A$4:$R$503,10,0))),""))</f>
        <v/>
      </c>
      <c r="Y18" s="5" t="str">
        <f>IF(
  ISBLANK($V18),"",
    IFERROR(
      (IF(ISBLANK(VLOOKUP($V18,$A$4:$R$503,11,0)),"!",VLOOKUP($V18,$A$4:$R$503,11,0))),""))</f>
        <v/>
      </c>
      <c r="Z18" s="18" t="str">
        <f>IF(
  ISBLANK($V18),"",
    IFERROR(
      (IF(ISBLANK(VLOOKUP($V18,$A$4:$R$503,12,0)),"!",VLOOKUP($V18,$A$4:$R$503,12,0))),""))</f>
        <v/>
      </c>
      <c r="AA18" s="5" t="str">
        <f>IF(
  ISBLANK($V18),"",
    IFERROR(
      (IF(ISBLANK(VLOOKUP($V18,$A$4:$R$503,13,0)),"!",VLOOKUP($V18,$A$4:$R$503,13,0))),""))</f>
        <v/>
      </c>
      <c r="AB18" s="18" t="str">
        <f>IF(
  ISBLANK($V18),"",
    IFERROR(
      (IF(ISBLANK(VLOOKUP($V18,$A$4:$R$503,14,0)),"!",VLOOKUP($V18,$A$4:$R$503,14,0))),""))</f>
        <v/>
      </c>
      <c r="AC18" s="2"/>
      <c r="AD18" s="86" t="str">
        <f>IF(
  ISBLANK($AC18),"",
    IFERROR(
      (IF(ISBLANK(VLOOKUP($AC18,$B$4:$R$503,15,0)),"!",VLOOKUP($AC18,$B$4:$R$503,14,0))),""))</f>
        <v/>
      </c>
      <c r="AE18" s="18" t="str">
        <f>IF(
  ISBLANK($AC18),"",
    IFERROR(
      (IF(ISBLANK(VLOOKUP($AC18,$B$4:$R$503,15,0)),"!",VLOOKUP($AC18,$B$4:$R$503,15,0))),""))</f>
        <v/>
      </c>
      <c r="AF18" s="5" t="str">
        <f>IF(
  ISBLANK($AC18),"",
    IFERROR(
      (IF(ISBLANK(VLOOKUP($AC18,$B$4:$R$503,16,0)),"!",VLOOKUP($AC18,$B$4:$R$503,16,0))),""))</f>
        <v/>
      </c>
      <c r="AG18" s="18" t="str">
        <f>IF(
  ISBLANK($AC18),"",
    IFERROR(
      (IF(ISBLANK(VLOOKUP($AC18,$B$4:$R$503,17,0)),"!",VLOOKUP($AC18,$B$4:$R$503,17,0))),""))</f>
        <v/>
      </c>
      <c r="AH18" s="2"/>
      <c r="AI18" s="2"/>
      <c r="AJ18" s="2"/>
      <c r="AK18" s="2"/>
      <c r="AM18" s="33" t="str">
        <f>Data!C8</f>
        <v/>
      </c>
      <c r="AN18" s="27" t="str">
        <f t="shared" si="2"/>
        <v/>
      </c>
      <c r="AO18" s="37">
        <f>IF(ISBLANK(INDEX($Q$4:$Q$503,AP18-7)),0,IF(AP18=508,"",1))</f>
        <v>0</v>
      </c>
      <c r="AP18" s="22">
        <f t="array" ref="AP18">MAX(IF($C$4:$C$504=AM18,ROW($C$4:$C$504)))</f>
        <v>504</v>
      </c>
    </row>
    <row r="19" spans="1:42" ht="21.95" customHeight="1" thickBot="1" x14ac:dyDescent="0.25">
      <c r="A19" s="23" t="str">
        <f t="shared" si="0"/>
        <v/>
      </c>
      <c r="B19" s="23" t="str">
        <f t="shared" si="1"/>
        <v/>
      </c>
      <c r="C19" s="24"/>
      <c r="D19" s="68"/>
      <c r="E19" s="68"/>
      <c r="F19" s="68"/>
      <c r="G19" s="68"/>
      <c r="H19" s="68"/>
      <c r="I19" s="5"/>
      <c r="J19" s="18"/>
      <c r="K19" s="5"/>
      <c r="L19" s="18"/>
      <c r="M19" s="5"/>
      <c r="N19" s="18"/>
      <c r="O19" s="5"/>
      <c r="P19" s="7"/>
      <c r="Q19" s="5"/>
      <c r="R19" s="12"/>
      <c r="T19" s="2"/>
      <c r="U19" s="8"/>
      <c r="V19" s="26"/>
      <c r="W19" s="16" t="str">
        <f>IF(
  ISBLANK($V19),"",
    IFERROR(
      (IF(ISBLANK(VLOOKUP($V19,$A$4:$R$503,9,0)),"!",VLOOKUP($V19,$A$4:$R$503,9,0))),""))</f>
        <v/>
      </c>
      <c r="X19" s="18" t="str">
        <f>IF(
  ISBLANK($V19),"",
    IFERROR(
      (IF(ISBLANK(VLOOKUP($V19,$A$4:$R$503,10,0)),"!",VLOOKUP($V19,$A$4:$R$503,10,0))),""))</f>
        <v/>
      </c>
      <c r="Y19" s="5" t="str">
        <f>IF(
  ISBLANK($V19),"",
    IFERROR(
      (IF(ISBLANK(VLOOKUP($V19,$A$4:$R$503,11,0)),"!",VLOOKUP($V19,$A$4:$R$503,11,0))),""))</f>
        <v/>
      </c>
      <c r="Z19" s="18" t="str">
        <f>IF(
  ISBLANK($V19),"",
    IFERROR(
      (IF(ISBLANK(VLOOKUP($V19,$A$4:$R$503,12,0)),"!",VLOOKUP($V19,$A$4:$R$503,12,0))),""))</f>
        <v/>
      </c>
      <c r="AA19" s="5" t="str">
        <f>IF(
  ISBLANK($V19),"",
    IFERROR(
      (IF(ISBLANK(VLOOKUP($V19,$A$4:$R$503,13,0)),"!",VLOOKUP($V19,$A$4:$R$503,13,0))),""))</f>
        <v/>
      </c>
      <c r="AB19" s="18" t="str">
        <f>IF(
  ISBLANK($V19),"",
    IFERROR(
      (IF(ISBLANK(VLOOKUP($V19,$A$4:$R$503,14,0)),"!",VLOOKUP($V19,$A$4:$R$503,14,0))),""))</f>
        <v/>
      </c>
      <c r="AC19" s="2"/>
      <c r="AD19" s="86" t="str">
        <f>IF(
  ISBLANK($AC19),"",
    IFERROR(
      (IF(ISBLANK(VLOOKUP($AC19,$B$4:$R$503,15,0)),"!",VLOOKUP($AC19,$B$4:$R$503,14,0))),""))</f>
        <v/>
      </c>
      <c r="AE19" s="18" t="str">
        <f>IF(
  ISBLANK($AC19),"",
    IFERROR(
      (IF(ISBLANK(VLOOKUP($AC19,$B$4:$R$503,15,0)),"!",VLOOKUP($AC19,$B$4:$R$503,15,0))),""))</f>
        <v/>
      </c>
      <c r="AF19" s="5" t="str">
        <f>IF(
  ISBLANK($AC19),"",
    IFERROR(
      (IF(ISBLANK(VLOOKUP($AC19,$B$4:$R$503,16,0)),"!",VLOOKUP($AC19,$B$4:$R$503,16,0))),""))</f>
        <v/>
      </c>
      <c r="AG19" s="18" t="str">
        <f>IF(
  ISBLANK($AC19),"",
    IFERROR(
      (IF(ISBLANK(VLOOKUP($AC19,$B$4:$R$503,17,0)),"!",VLOOKUP($AC19,$B$4:$R$503,17,0))),""))</f>
        <v/>
      </c>
      <c r="AH19" s="2"/>
      <c r="AI19" s="2"/>
      <c r="AJ19" s="2"/>
      <c r="AK19" s="2"/>
      <c r="AM19" s="33" t="str">
        <f>Data!C9</f>
        <v/>
      </c>
      <c r="AN19" s="27" t="str">
        <f t="shared" si="2"/>
        <v/>
      </c>
      <c r="AO19" s="37">
        <f>IF(ISBLANK(INDEX($Q$4:$Q$503,AP19-7)),0,IF(AP19=508,"",1))</f>
        <v>0</v>
      </c>
      <c r="AP19" s="22">
        <f t="array" ref="AP19">MAX(IF($C$4:$C$504=AM19,ROW($C$4:$C$504)))</f>
        <v>504</v>
      </c>
    </row>
    <row r="20" spans="1:42" ht="21.95" customHeight="1" thickBot="1" x14ac:dyDescent="0.25">
      <c r="A20" s="23" t="str">
        <f t="shared" si="0"/>
        <v/>
      </c>
      <c r="B20" s="23" t="str">
        <f t="shared" si="1"/>
        <v/>
      </c>
      <c r="C20" s="24"/>
      <c r="D20" s="68"/>
      <c r="E20" s="68"/>
      <c r="F20" s="68"/>
      <c r="G20" s="68"/>
      <c r="H20" s="68"/>
      <c r="I20" s="5"/>
      <c r="J20" s="18"/>
      <c r="K20" s="5"/>
      <c r="L20" s="18"/>
      <c r="M20" s="5"/>
      <c r="N20" s="18"/>
      <c r="O20" s="5"/>
      <c r="P20" s="7"/>
      <c r="Q20" s="5"/>
      <c r="R20" s="12"/>
      <c r="T20" s="2"/>
      <c r="U20" s="8"/>
      <c r="V20" s="26"/>
      <c r="W20" s="16" t="str">
        <f>IF(
  ISBLANK($V20),"",
    IFERROR(
      (IF(ISBLANK(VLOOKUP($V20,$A$4:$R$503,9,0)),"!",VLOOKUP($V20,$A$4:$R$503,9,0))),""))</f>
        <v/>
      </c>
      <c r="X20" s="18" t="str">
        <f>IF(
  ISBLANK($V20),"",
    IFERROR(
      (IF(ISBLANK(VLOOKUP($V20,$A$4:$R$503,10,0)),"!",VLOOKUP($V20,$A$4:$R$503,10,0))),""))</f>
        <v/>
      </c>
      <c r="Y20" s="5" t="str">
        <f>IF(
  ISBLANK($V20),"",
    IFERROR(
      (IF(ISBLANK(VLOOKUP($V20,$A$4:$R$503,11,0)),"!",VLOOKUP($V20,$A$4:$R$503,11,0))),""))</f>
        <v/>
      </c>
      <c r="Z20" s="18" t="str">
        <f>IF(
  ISBLANK($V20),"",
    IFERROR(
      (IF(ISBLANK(VLOOKUP($V20,$A$4:$R$503,12,0)),"!",VLOOKUP($V20,$A$4:$R$503,12,0))),""))</f>
        <v/>
      </c>
      <c r="AA20" s="5" t="str">
        <f>IF(
  ISBLANK($V20),"",
    IFERROR(
      (IF(ISBLANK(VLOOKUP($V20,$A$4:$R$503,13,0)),"!",VLOOKUP($V20,$A$4:$R$503,13,0))),""))</f>
        <v/>
      </c>
      <c r="AB20" s="18" t="str">
        <f>IF(
  ISBLANK($V20),"",
    IFERROR(
      (IF(ISBLANK(VLOOKUP($V20,$A$4:$R$503,14,0)),"!",VLOOKUP($V20,$A$4:$R$503,14,0))),""))</f>
        <v/>
      </c>
      <c r="AC20" s="2"/>
      <c r="AD20" s="86" t="str">
        <f>IF(
  ISBLANK($AC20),"",
    IFERROR(
      (IF(ISBLANK(VLOOKUP($AC20,$B$4:$R$503,15,0)),"!",VLOOKUP($AC20,$B$4:$R$503,14,0))),""))</f>
        <v/>
      </c>
      <c r="AE20" s="18" t="str">
        <f>IF(
  ISBLANK($AC20),"",
    IFERROR(
      (IF(ISBLANK(VLOOKUP($AC20,$B$4:$R$503,15,0)),"!",VLOOKUP($AC20,$B$4:$R$503,15,0))),""))</f>
        <v/>
      </c>
      <c r="AF20" s="5" t="str">
        <f>IF(
  ISBLANK($AC20),"",
    IFERROR(
      (IF(ISBLANK(VLOOKUP($AC20,$B$4:$R$503,16,0)),"!",VLOOKUP($AC20,$B$4:$R$503,16,0))),""))</f>
        <v/>
      </c>
      <c r="AG20" s="18" t="str">
        <f>IF(
  ISBLANK($AC20),"",
    IFERROR(
      (IF(ISBLANK(VLOOKUP($AC20,$B$4:$R$503,17,0)),"!",VLOOKUP($AC20,$B$4:$R$503,17,0))),""))</f>
        <v/>
      </c>
      <c r="AH20" s="2"/>
      <c r="AI20" s="2"/>
      <c r="AJ20" s="2"/>
      <c r="AK20" s="2"/>
      <c r="AM20" s="33" t="str">
        <f>Data!C10</f>
        <v/>
      </c>
      <c r="AN20" s="27" t="str">
        <f t="shared" si="2"/>
        <v/>
      </c>
      <c r="AO20" s="37">
        <f>IF(ISBLANK(INDEX($Q$4:$Q$503,AP20-7)),0,IF(AP20=508,"",1))</f>
        <v>0</v>
      </c>
      <c r="AP20" s="22">
        <f t="array" ref="AP20">MAX(IF($C$4:$C$504=AM20,ROW($C$4:$C$504)))</f>
        <v>504</v>
      </c>
    </row>
    <row r="21" spans="1:42" ht="21.95" customHeight="1" thickBot="1" x14ac:dyDescent="0.25">
      <c r="A21" s="23" t="str">
        <f t="shared" si="0"/>
        <v/>
      </c>
      <c r="B21" s="23" t="str">
        <f t="shared" si="1"/>
        <v/>
      </c>
      <c r="C21" s="24"/>
      <c r="D21" s="68"/>
      <c r="E21" s="68"/>
      <c r="F21" s="68"/>
      <c r="G21" s="68"/>
      <c r="H21" s="68"/>
      <c r="I21" s="5"/>
      <c r="J21" s="18"/>
      <c r="K21" s="5"/>
      <c r="L21" s="18"/>
      <c r="M21" s="5"/>
      <c r="N21" s="18"/>
      <c r="O21" s="5"/>
      <c r="P21" s="7"/>
      <c r="Q21" s="5"/>
      <c r="R21" s="12"/>
      <c r="T21" s="2"/>
      <c r="U21" s="8"/>
      <c r="V21" s="26"/>
      <c r="W21" s="16" t="str">
        <f>IF(
  ISBLANK($V21),"",
    IFERROR(
      (IF(ISBLANK(VLOOKUP($V21,$A$4:$R$503,9,0)),"!",VLOOKUP($V21,$A$4:$R$503,9,0))),""))</f>
        <v/>
      </c>
      <c r="X21" s="18" t="str">
        <f>IF(
  ISBLANK($V21),"",
    IFERROR(
      (IF(ISBLANK(VLOOKUP($V21,$A$4:$R$503,10,0)),"!",VLOOKUP($V21,$A$4:$R$503,10,0))),""))</f>
        <v/>
      </c>
      <c r="Y21" s="5" t="str">
        <f>IF(
  ISBLANK($V21),"",
    IFERROR(
      (IF(ISBLANK(VLOOKUP($V21,$A$4:$R$503,11,0)),"!",VLOOKUP($V21,$A$4:$R$503,11,0))),""))</f>
        <v/>
      </c>
      <c r="Z21" s="18" t="str">
        <f>IF(
  ISBLANK($V21),"",
    IFERROR(
      (IF(ISBLANK(VLOOKUP($V21,$A$4:$R$503,12,0)),"!",VLOOKUP($V21,$A$4:$R$503,12,0))),""))</f>
        <v/>
      </c>
      <c r="AA21" s="5" t="str">
        <f>IF(
  ISBLANK($V21),"",
    IFERROR(
      (IF(ISBLANK(VLOOKUP($V21,$A$4:$R$503,13,0)),"!",VLOOKUP($V21,$A$4:$R$503,13,0))),""))</f>
        <v/>
      </c>
      <c r="AB21" s="18" t="str">
        <f>IF(
  ISBLANK($V21),"",
    IFERROR(
      (IF(ISBLANK(VLOOKUP($V21,$A$4:$R$503,14,0)),"!",VLOOKUP($V21,$A$4:$R$503,14,0))),""))</f>
        <v/>
      </c>
      <c r="AC21" s="2"/>
      <c r="AD21" s="86" t="str">
        <f>IF(
  ISBLANK($AC21),"",
    IFERROR(
      (IF(ISBLANK(VLOOKUP($AC21,$B$4:$R$503,15,0)),"!",VLOOKUP($AC21,$B$4:$R$503,14,0))),""))</f>
        <v/>
      </c>
      <c r="AE21" s="18" t="str">
        <f>IF(
  ISBLANK($AC21),"",
    IFERROR(
      (IF(ISBLANK(VLOOKUP($AC21,$B$4:$R$503,15,0)),"!",VLOOKUP($AC21,$B$4:$R$503,15,0))),""))</f>
        <v/>
      </c>
      <c r="AF21" s="5" t="str">
        <f>IF(
  ISBLANK($AC21),"",
    IFERROR(
      (IF(ISBLANK(VLOOKUP($AC21,$B$4:$R$503,16,0)),"!",VLOOKUP($AC21,$B$4:$R$503,16,0))),""))</f>
        <v/>
      </c>
      <c r="AG21" s="18" t="str">
        <f>IF(
  ISBLANK($AC21),"",
    IFERROR(
      (IF(ISBLANK(VLOOKUP($AC21,$B$4:$R$503,17,0)),"!",VLOOKUP($AC21,$B$4:$R$503,17,0))),""))</f>
        <v/>
      </c>
      <c r="AH21" s="2"/>
      <c r="AI21" s="2"/>
      <c r="AJ21" s="2"/>
      <c r="AK21" s="2"/>
      <c r="AM21" s="33" t="str">
        <f>Data!C11</f>
        <v/>
      </c>
      <c r="AN21" s="27" t="str">
        <f t="shared" si="2"/>
        <v/>
      </c>
      <c r="AO21" s="37">
        <f>IF(ISBLANK(INDEX($Q$4:$Q$503,AP21-7)),0,IF(AP21=508,"",1))</f>
        <v>0</v>
      </c>
      <c r="AP21" s="22">
        <f t="array" ref="AP21">MAX(IF($C$4:$C$504=AM21,ROW($C$4:$C$504)))</f>
        <v>504</v>
      </c>
    </row>
    <row r="22" spans="1:42" ht="21.95" customHeight="1" thickBot="1" x14ac:dyDescent="0.25">
      <c r="A22" s="23" t="str">
        <f t="shared" si="0"/>
        <v/>
      </c>
      <c r="B22" s="23" t="str">
        <f t="shared" si="1"/>
        <v/>
      </c>
      <c r="C22" s="24"/>
      <c r="D22" s="68"/>
      <c r="E22" s="68"/>
      <c r="F22" s="68"/>
      <c r="G22" s="68"/>
      <c r="H22" s="68"/>
      <c r="I22" s="5"/>
      <c r="J22" s="18"/>
      <c r="K22" s="5"/>
      <c r="L22" s="18"/>
      <c r="M22" s="5"/>
      <c r="N22" s="18"/>
      <c r="O22" s="5"/>
      <c r="P22" s="7"/>
      <c r="Q22" s="5"/>
      <c r="R22" s="12"/>
      <c r="T22" s="2"/>
      <c r="U22" s="8"/>
      <c r="V22" s="26"/>
      <c r="W22" s="16" t="str">
        <f>IF(
  ISBLANK($V22),"",
    IFERROR(
      (IF(ISBLANK(VLOOKUP($V22,$A$4:$R$503,9,0)),"!",VLOOKUP($V22,$A$4:$R$503,9,0))),""))</f>
        <v/>
      </c>
      <c r="X22" s="18" t="str">
        <f>IF(
  ISBLANK($V22),"",
    IFERROR(
      (IF(ISBLANK(VLOOKUP($V22,$A$4:$R$503,10,0)),"!",VLOOKUP($V22,$A$4:$R$503,10,0))),""))</f>
        <v/>
      </c>
      <c r="Y22" s="5" t="str">
        <f>IF(
  ISBLANK($V22),"",
    IFERROR(
      (IF(ISBLANK(VLOOKUP($V22,$A$4:$R$503,11,0)),"!",VLOOKUP($V22,$A$4:$R$503,11,0))),""))</f>
        <v/>
      </c>
      <c r="Z22" s="18" t="str">
        <f>IF(
  ISBLANK($V22),"",
    IFERROR(
      (IF(ISBLANK(VLOOKUP($V22,$A$4:$R$503,12,0)),"!",VLOOKUP($V22,$A$4:$R$503,12,0))),""))</f>
        <v/>
      </c>
      <c r="AA22" s="5" t="str">
        <f>IF(
  ISBLANK($V22),"",
    IFERROR(
      (IF(ISBLANK(VLOOKUP($V22,$A$4:$R$503,13,0)),"!",VLOOKUP($V22,$A$4:$R$503,13,0))),""))</f>
        <v/>
      </c>
      <c r="AB22" s="18" t="str">
        <f>IF(
  ISBLANK($V22),"",
    IFERROR(
      (IF(ISBLANK(VLOOKUP($V22,$A$4:$R$503,14,0)),"!",VLOOKUP($V22,$A$4:$R$503,14,0))),""))</f>
        <v/>
      </c>
      <c r="AC22" s="2"/>
      <c r="AD22" s="86" t="str">
        <f>IF(
  ISBLANK($AC22),"",
    IFERROR(
      (IF(ISBLANK(VLOOKUP($AC22,$B$4:$R$503,15,0)),"!",VLOOKUP($AC22,$B$4:$R$503,14,0))),""))</f>
        <v/>
      </c>
      <c r="AE22" s="18" t="str">
        <f>IF(
  ISBLANK($AC22),"",
    IFERROR(
      (IF(ISBLANK(VLOOKUP($AC22,$B$4:$R$503,15,0)),"!",VLOOKUP($AC22,$B$4:$R$503,15,0))),""))</f>
        <v/>
      </c>
      <c r="AF22" s="5" t="str">
        <f>IF(
  ISBLANK($AC22),"",
    IFERROR(
      (IF(ISBLANK(VLOOKUP($AC22,$B$4:$R$503,16,0)),"!",VLOOKUP($AC22,$B$4:$R$503,16,0))),""))</f>
        <v/>
      </c>
      <c r="AG22" s="18" t="str">
        <f>IF(
  ISBLANK($AC22),"",
    IFERROR(
      (IF(ISBLANK(VLOOKUP($AC22,$B$4:$R$503,17,0)),"!",VLOOKUP($AC22,$B$4:$R$503,17,0))),""))</f>
        <v/>
      </c>
      <c r="AH22" s="2"/>
      <c r="AI22" s="2"/>
      <c r="AJ22" s="2"/>
      <c r="AK22" s="2"/>
      <c r="AM22" s="33" t="str">
        <f>Data!C12</f>
        <v/>
      </c>
      <c r="AN22" s="27" t="str">
        <f t="shared" si="2"/>
        <v/>
      </c>
      <c r="AO22" s="37">
        <f>IF(ISBLANK(INDEX($Q$4:$Q$503,AP22-7)),0,IF(AP22=508,"",1))</f>
        <v>0</v>
      </c>
      <c r="AP22" s="22">
        <f t="array" ref="AP22">MAX(IF($C$4:$C$504=AM22,ROW($C$4:$C$504)))</f>
        <v>504</v>
      </c>
    </row>
    <row r="23" spans="1:42" ht="21.95" customHeight="1" thickBot="1" x14ac:dyDescent="0.25">
      <c r="A23" s="23" t="str">
        <f t="shared" si="0"/>
        <v/>
      </c>
      <c r="B23" s="23" t="str">
        <f t="shared" si="1"/>
        <v/>
      </c>
      <c r="C23" s="24"/>
      <c r="D23" s="68"/>
      <c r="E23" s="68"/>
      <c r="F23" s="68"/>
      <c r="G23" s="68"/>
      <c r="H23" s="68"/>
      <c r="I23" s="5"/>
      <c r="J23" s="18"/>
      <c r="K23" s="5"/>
      <c r="L23" s="18"/>
      <c r="M23" s="5"/>
      <c r="N23" s="18"/>
      <c r="O23" s="5"/>
      <c r="P23" s="7"/>
      <c r="Q23" s="5"/>
      <c r="R23" s="12"/>
      <c r="T23" s="2"/>
      <c r="U23" s="8"/>
      <c r="V23" s="26"/>
      <c r="W23" s="16" t="str">
        <f>IF(
  ISBLANK($V23),"",
    IFERROR(
      (IF(ISBLANK(VLOOKUP($V23,$A$4:$R$503,9,0)),"!",VLOOKUP($V23,$A$4:$R$503,9,0))),""))</f>
        <v/>
      </c>
      <c r="X23" s="18" t="str">
        <f>IF(
  ISBLANK($V23),"",
    IFERROR(
      (IF(ISBLANK(VLOOKUP($V23,$A$4:$R$503,10,0)),"!",VLOOKUP($V23,$A$4:$R$503,10,0))),""))</f>
        <v/>
      </c>
      <c r="Y23" s="5" t="str">
        <f>IF(
  ISBLANK($V23),"",
    IFERROR(
      (IF(ISBLANK(VLOOKUP($V23,$A$4:$R$503,11,0)),"!",VLOOKUP($V23,$A$4:$R$503,11,0))),""))</f>
        <v/>
      </c>
      <c r="Z23" s="18" t="str">
        <f>IF(
  ISBLANK($V23),"",
    IFERROR(
      (IF(ISBLANK(VLOOKUP($V23,$A$4:$R$503,12,0)),"!",VLOOKUP($V23,$A$4:$R$503,12,0))),""))</f>
        <v/>
      </c>
      <c r="AA23" s="5" t="str">
        <f>IF(
  ISBLANK($V23),"",
    IFERROR(
      (IF(ISBLANK(VLOOKUP($V23,$A$4:$R$503,13,0)),"!",VLOOKUP($V23,$A$4:$R$503,13,0))),""))</f>
        <v/>
      </c>
      <c r="AB23" s="18" t="str">
        <f>IF(
  ISBLANK($V23),"",
    IFERROR(
      (IF(ISBLANK(VLOOKUP($V23,$A$4:$R$503,14,0)),"!",VLOOKUP($V23,$A$4:$R$503,14,0))),""))</f>
        <v/>
      </c>
      <c r="AC23" s="2"/>
      <c r="AD23" s="86" t="str">
        <f>IF(
  ISBLANK($AC23),"",
    IFERROR(
      (IF(ISBLANK(VLOOKUP($AC23,$B$4:$R$503,15,0)),"!",VLOOKUP($AC23,$B$4:$R$503,14,0))),""))</f>
        <v/>
      </c>
      <c r="AE23" s="18" t="str">
        <f>IF(
  ISBLANK($AC23),"",
    IFERROR(
      (IF(ISBLANK(VLOOKUP($AC23,$B$4:$R$503,15,0)),"!",VLOOKUP($AC23,$B$4:$R$503,15,0))),""))</f>
        <v/>
      </c>
      <c r="AF23" s="5" t="str">
        <f>IF(
  ISBLANK($AC23),"",
    IFERROR(
      (IF(ISBLANK(VLOOKUP($AC23,$B$4:$R$503,16,0)),"!",VLOOKUP($AC23,$B$4:$R$503,16,0))),""))</f>
        <v/>
      </c>
      <c r="AG23" s="18" t="str">
        <f>IF(
  ISBLANK($AC23),"",
    IFERROR(
      (IF(ISBLANK(VLOOKUP($AC23,$B$4:$R$503,17,0)),"!",VLOOKUP($AC23,$B$4:$R$503,17,0))),""))</f>
        <v/>
      </c>
      <c r="AH23" s="2"/>
      <c r="AI23" s="2"/>
      <c r="AJ23" s="2"/>
      <c r="AK23" s="2"/>
      <c r="AM23" s="33" t="str">
        <f>Data!C13</f>
        <v/>
      </c>
      <c r="AN23" s="27" t="str">
        <f t="shared" si="2"/>
        <v/>
      </c>
      <c r="AO23" s="37">
        <f>IF(ISBLANK(INDEX($Q$4:$Q$503,AP23-7)),0,IF(AP23=508,"",1))</f>
        <v>0</v>
      </c>
      <c r="AP23" s="22">
        <f t="array" ref="AP23">MAX(IF($C$4:$C$504=AM23,ROW($C$4:$C$504)))</f>
        <v>504</v>
      </c>
    </row>
    <row r="24" spans="1:42" ht="21.95" customHeight="1" thickBot="1" x14ac:dyDescent="0.25">
      <c r="A24" s="23" t="str">
        <f t="shared" si="0"/>
        <v/>
      </c>
      <c r="B24" s="23" t="str">
        <f t="shared" si="1"/>
        <v/>
      </c>
      <c r="C24" s="24"/>
      <c r="D24" s="68"/>
      <c r="E24" s="68"/>
      <c r="F24" s="68"/>
      <c r="G24" s="68"/>
      <c r="H24" s="68"/>
      <c r="I24" s="5"/>
      <c r="J24" s="18"/>
      <c r="K24" s="5"/>
      <c r="L24" s="18"/>
      <c r="M24" s="5"/>
      <c r="N24" s="18"/>
      <c r="O24" s="5"/>
      <c r="P24" s="7"/>
      <c r="Q24" s="5"/>
      <c r="R24" s="12"/>
      <c r="T24" s="2"/>
      <c r="U24" s="8"/>
      <c r="V24" s="26"/>
      <c r="W24" s="16" t="str">
        <f>IF(
  ISBLANK($V24),"",
    IFERROR(
      (IF(ISBLANK(VLOOKUP($V24,$A$4:$R$503,9,0)),"!",VLOOKUP($V24,$A$4:$R$503,9,0))),""))</f>
        <v/>
      </c>
      <c r="X24" s="18" t="str">
        <f>IF(
  ISBLANK($V24),"",
    IFERROR(
      (IF(ISBLANK(VLOOKUP($V24,$A$4:$R$503,10,0)),"!",VLOOKUP($V24,$A$4:$R$503,10,0))),""))</f>
        <v/>
      </c>
      <c r="Y24" s="5" t="str">
        <f>IF(
  ISBLANK($V24),"",
    IFERROR(
      (IF(ISBLANK(VLOOKUP($V24,$A$4:$R$503,11,0)),"!",VLOOKUP($V24,$A$4:$R$503,11,0))),""))</f>
        <v/>
      </c>
      <c r="Z24" s="18" t="str">
        <f>IF(
  ISBLANK($V24),"",
    IFERROR(
      (IF(ISBLANK(VLOOKUP($V24,$A$4:$R$503,12,0)),"!",VLOOKUP($V24,$A$4:$R$503,12,0))),""))</f>
        <v/>
      </c>
      <c r="AA24" s="5" t="str">
        <f>IF(
  ISBLANK($V24),"",
    IFERROR(
      (IF(ISBLANK(VLOOKUP($V24,$A$4:$R$503,13,0)),"!",VLOOKUP($V24,$A$4:$R$503,13,0))),""))</f>
        <v/>
      </c>
      <c r="AB24" s="18" t="str">
        <f>IF(
  ISBLANK($V24),"",
    IFERROR(
      (IF(ISBLANK(VLOOKUP($V24,$A$4:$R$503,14,0)),"!",VLOOKUP($V24,$A$4:$R$503,14,0))),""))</f>
        <v/>
      </c>
      <c r="AC24" s="2"/>
      <c r="AD24" s="86" t="str">
        <f>IF(
  ISBLANK($AC24),"",
    IFERROR(
      (IF(ISBLANK(VLOOKUP($AC24,$B$4:$R$503,15,0)),"!",VLOOKUP($AC24,$B$4:$R$503,14,0))),""))</f>
        <v/>
      </c>
      <c r="AE24" s="18" t="str">
        <f>IF(
  ISBLANK($AC24),"",
    IFERROR(
      (IF(ISBLANK(VLOOKUP($AC24,$B$4:$R$503,15,0)),"!",VLOOKUP($AC24,$B$4:$R$503,15,0))),""))</f>
        <v/>
      </c>
      <c r="AF24" s="5" t="str">
        <f>IF(
  ISBLANK($AC24),"",
    IFERROR(
      (IF(ISBLANK(VLOOKUP($AC24,$B$4:$R$503,16,0)),"!",VLOOKUP($AC24,$B$4:$R$503,16,0))),""))</f>
        <v/>
      </c>
      <c r="AG24" s="18" t="str">
        <f>IF(
  ISBLANK($AC24),"",
    IFERROR(
      (IF(ISBLANK(VLOOKUP($AC24,$B$4:$R$503,17,0)),"!",VLOOKUP($AC24,$B$4:$R$503,17,0))),""))</f>
        <v/>
      </c>
      <c r="AH24" s="2"/>
      <c r="AI24" s="2"/>
      <c r="AJ24" s="2"/>
      <c r="AK24" s="2"/>
      <c r="AM24" s="33" t="str">
        <f>Data!C14</f>
        <v/>
      </c>
      <c r="AN24" s="27" t="str">
        <f t="shared" si="2"/>
        <v/>
      </c>
      <c r="AO24" s="37">
        <f>IF(ISBLANK(INDEX($Q$4:$Q$503,AP24-7)),0,IF(AP24=508,"",1))</f>
        <v>0</v>
      </c>
      <c r="AP24" s="22">
        <f t="array" ref="AP24">MAX(IF($C$4:$C$504=AM24,ROW($C$4:$C$504)))</f>
        <v>504</v>
      </c>
    </row>
    <row r="25" spans="1:42" ht="21.95" customHeight="1" thickBot="1" x14ac:dyDescent="0.25">
      <c r="A25" s="23" t="str">
        <f t="shared" si="0"/>
        <v/>
      </c>
      <c r="B25" s="23" t="str">
        <f t="shared" si="1"/>
        <v/>
      </c>
      <c r="C25" s="24"/>
      <c r="D25" s="68"/>
      <c r="E25" s="68"/>
      <c r="F25" s="68"/>
      <c r="G25" s="68"/>
      <c r="H25" s="68"/>
      <c r="I25" s="5"/>
      <c r="J25" s="18"/>
      <c r="K25" s="5"/>
      <c r="L25" s="18"/>
      <c r="M25" s="5"/>
      <c r="N25" s="18"/>
      <c r="O25" s="5"/>
      <c r="P25" s="7"/>
      <c r="Q25" s="5"/>
      <c r="R25" s="12"/>
      <c r="T25" s="2"/>
      <c r="U25" s="8"/>
      <c r="V25" s="26"/>
      <c r="W25" s="16" t="str">
        <f>IF(
  ISBLANK($V25),"",
    IFERROR(
      (IF(ISBLANK(VLOOKUP($V25,$A$4:$R$503,9,0)),"!",VLOOKUP($V25,$A$4:$R$503,9,0))),""))</f>
        <v/>
      </c>
      <c r="X25" s="18" t="str">
        <f>IF(
  ISBLANK($V25),"",
    IFERROR(
      (IF(ISBLANK(VLOOKUP($V25,$A$4:$R$503,10,0)),"!",VLOOKUP($V25,$A$4:$R$503,10,0))),""))</f>
        <v/>
      </c>
      <c r="Y25" s="5" t="str">
        <f>IF(
  ISBLANK($V25),"",
    IFERROR(
      (IF(ISBLANK(VLOOKUP($V25,$A$4:$R$503,11,0)),"!",VLOOKUP($V25,$A$4:$R$503,11,0))),""))</f>
        <v/>
      </c>
      <c r="Z25" s="18" t="str">
        <f>IF(
  ISBLANK($V25),"",
    IFERROR(
      (IF(ISBLANK(VLOOKUP($V25,$A$4:$R$503,12,0)),"!",VLOOKUP($V25,$A$4:$R$503,12,0))),""))</f>
        <v/>
      </c>
      <c r="AA25" s="5" t="str">
        <f>IF(
  ISBLANK($V25),"",
    IFERROR(
      (IF(ISBLANK(VLOOKUP($V25,$A$4:$R$503,13,0)),"!",VLOOKUP($V25,$A$4:$R$503,13,0))),""))</f>
        <v/>
      </c>
      <c r="AB25" s="18" t="str">
        <f>IF(
  ISBLANK($V25),"",
    IFERROR(
      (IF(ISBLANK(VLOOKUP($V25,$A$4:$R$503,14,0)),"!",VLOOKUP($V25,$A$4:$R$503,14,0))),""))</f>
        <v/>
      </c>
      <c r="AC25" s="2"/>
      <c r="AD25" s="86" t="str">
        <f>IF(
  ISBLANK($AC25),"",
    IFERROR(
      (IF(ISBLANK(VLOOKUP($AC25,$B$4:$R$503,15,0)),"!",VLOOKUP($AC25,$B$4:$R$503,14,0))),""))</f>
        <v/>
      </c>
      <c r="AE25" s="18" t="str">
        <f>IF(
  ISBLANK($AC25),"",
    IFERROR(
      (IF(ISBLANK(VLOOKUP($AC25,$B$4:$R$503,15,0)),"!",VLOOKUP($AC25,$B$4:$R$503,15,0))),""))</f>
        <v/>
      </c>
      <c r="AF25" s="5" t="str">
        <f>IF(
  ISBLANK($AC25),"",
    IFERROR(
      (IF(ISBLANK(VLOOKUP($AC25,$B$4:$R$503,16,0)),"!",VLOOKUP($AC25,$B$4:$R$503,16,0))),""))</f>
        <v/>
      </c>
      <c r="AG25" s="18" t="str">
        <f>IF(
  ISBLANK($AC25),"",
    IFERROR(
      (IF(ISBLANK(VLOOKUP($AC25,$B$4:$R$503,17,0)),"!",VLOOKUP($AC25,$B$4:$R$503,17,0))),""))</f>
        <v/>
      </c>
      <c r="AH25" s="2"/>
      <c r="AI25" s="2"/>
      <c r="AJ25" s="2"/>
      <c r="AK25" s="2"/>
      <c r="AM25" s="33" t="str">
        <f>Data!C15</f>
        <v/>
      </c>
      <c r="AN25" s="27" t="str">
        <f t="shared" si="2"/>
        <v/>
      </c>
      <c r="AO25" s="37">
        <f>IF(ISBLANK(INDEX($Q$4:$Q$503,AP25-7)),0,IF(AP25=508,"",1))</f>
        <v>0</v>
      </c>
      <c r="AP25" s="22">
        <f t="array" ref="AP25">MAX(IF($C$4:$C$504=AM25,ROW($C$4:$C$504)))</f>
        <v>504</v>
      </c>
    </row>
    <row r="26" spans="1:42" ht="21.95" customHeight="1" thickBot="1" x14ac:dyDescent="0.25">
      <c r="A26" s="23" t="str">
        <f t="shared" si="0"/>
        <v/>
      </c>
      <c r="B26" s="23" t="str">
        <f t="shared" si="1"/>
        <v/>
      </c>
      <c r="C26" s="24"/>
      <c r="D26" s="68"/>
      <c r="E26" s="68"/>
      <c r="F26" s="68"/>
      <c r="G26" s="68"/>
      <c r="H26" s="68"/>
      <c r="I26" s="5"/>
      <c r="J26" s="18"/>
      <c r="K26" s="5"/>
      <c r="L26" s="18"/>
      <c r="M26" s="5"/>
      <c r="N26" s="18"/>
      <c r="O26" s="5"/>
      <c r="P26" s="7"/>
      <c r="Q26" s="5"/>
      <c r="R26" s="12"/>
      <c r="T26" s="2"/>
      <c r="U26" s="8"/>
      <c r="V26" s="26"/>
      <c r="W26" s="16" t="str">
        <f>IF(
  ISBLANK($V26),"",
    IFERROR(
      (IF(ISBLANK(VLOOKUP($V26,$A$4:$R$503,9,0)),"!",VLOOKUP($V26,$A$4:$R$503,9,0))),""))</f>
        <v/>
      </c>
      <c r="X26" s="18" t="str">
        <f>IF(
  ISBLANK($V26),"",
    IFERROR(
      (IF(ISBLANK(VLOOKUP($V26,$A$4:$R$503,10,0)),"!",VLOOKUP($V26,$A$4:$R$503,10,0))),""))</f>
        <v/>
      </c>
      <c r="Y26" s="5" t="str">
        <f>IF(
  ISBLANK($V26),"",
    IFERROR(
      (IF(ISBLANK(VLOOKUP($V26,$A$4:$R$503,11,0)),"!",VLOOKUP($V26,$A$4:$R$503,11,0))),""))</f>
        <v/>
      </c>
      <c r="Z26" s="18" t="str">
        <f>IF(
  ISBLANK($V26),"",
    IFERROR(
      (IF(ISBLANK(VLOOKUP($V26,$A$4:$R$503,12,0)),"!",VLOOKUP($V26,$A$4:$R$503,12,0))),""))</f>
        <v/>
      </c>
      <c r="AA26" s="5" t="str">
        <f>IF(
  ISBLANK($V26),"",
    IFERROR(
      (IF(ISBLANK(VLOOKUP($V26,$A$4:$R$503,13,0)),"!",VLOOKUP($V26,$A$4:$R$503,13,0))),""))</f>
        <v/>
      </c>
      <c r="AB26" s="18" t="str">
        <f>IF(
  ISBLANK($V26),"",
    IFERROR(
      (IF(ISBLANK(VLOOKUP($V26,$A$4:$R$503,14,0)),"!",VLOOKUP($V26,$A$4:$R$503,14,0))),""))</f>
        <v/>
      </c>
      <c r="AC26" s="2"/>
      <c r="AD26" s="86" t="str">
        <f>IF(
  ISBLANK($AC26),"",
    IFERROR(
      (IF(ISBLANK(VLOOKUP($AC26,$B$4:$R$503,15,0)),"!",VLOOKUP($AC26,$B$4:$R$503,14,0))),""))</f>
        <v/>
      </c>
      <c r="AE26" s="18" t="str">
        <f>IF(
  ISBLANK($AC26),"",
    IFERROR(
      (IF(ISBLANK(VLOOKUP($AC26,$B$4:$R$503,15,0)),"!",VLOOKUP($AC26,$B$4:$R$503,15,0))),""))</f>
        <v/>
      </c>
      <c r="AF26" s="5" t="str">
        <f>IF(
  ISBLANK($AC26),"",
    IFERROR(
      (IF(ISBLANK(VLOOKUP($AC26,$B$4:$R$503,16,0)),"!",VLOOKUP($AC26,$B$4:$R$503,16,0))),""))</f>
        <v/>
      </c>
      <c r="AG26" s="18" t="str">
        <f>IF(
  ISBLANK($AC26),"",
    IFERROR(
      (IF(ISBLANK(VLOOKUP($AC26,$B$4:$R$503,17,0)),"!",VLOOKUP($AC26,$B$4:$R$503,17,0))),""))</f>
        <v/>
      </c>
      <c r="AH26" s="2"/>
      <c r="AI26" s="2"/>
      <c r="AJ26" s="2"/>
      <c r="AK26" s="2"/>
      <c r="AM26" s="33" t="str">
        <f>Data!C16</f>
        <v/>
      </c>
      <c r="AN26" s="27" t="str">
        <f t="shared" si="2"/>
        <v/>
      </c>
      <c r="AO26" s="37">
        <f>IF(ISBLANK(INDEX($Q$4:$Q$503,AP26-7)),0,IF(AP26=508,"",1))</f>
        <v>0</v>
      </c>
      <c r="AP26" s="22">
        <f t="array" ref="AP26">MAX(IF($C$4:$C$504=AM26,ROW($C$4:$C$504)))</f>
        <v>504</v>
      </c>
    </row>
    <row r="27" spans="1:42" ht="21.95" customHeight="1" thickBot="1" x14ac:dyDescent="0.25">
      <c r="A27" s="23" t="str">
        <f t="shared" si="0"/>
        <v/>
      </c>
      <c r="B27" s="23" t="str">
        <f t="shared" si="1"/>
        <v/>
      </c>
      <c r="C27" s="24"/>
      <c r="D27" s="68"/>
      <c r="E27" s="68"/>
      <c r="F27" s="68"/>
      <c r="G27" s="68"/>
      <c r="H27" s="68"/>
      <c r="I27" s="5"/>
      <c r="J27" s="18"/>
      <c r="K27" s="5"/>
      <c r="L27" s="18"/>
      <c r="M27" s="5"/>
      <c r="N27" s="18"/>
      <c r="O27" s="5"/>
      <c r="P27" s="7"/>
      <c r="Q27" s="5"/>
      <c r="R27" s="12"/>
      <c r="T27" s="2"/>
      <c r="U27" s="8"/>
      <c r="V27" s="26"/>
      <c r="W27" s="16" t="str">
        <f>IF(
  ISBLANK($V27),"",
    IFERROR(
      (IF(ISBLANK(VLOOKUP($V27,$A$4:$R$503,9,0)),"!",VLOOKUP($V27,$A$4:$R$503,9,0))),""))</f>
        <v/>
      </c>
      <c r="X27" s="18" t="str">
        <f>IF(
  ISBLANK($V27),"",
    IFERROR(
      (IF(ISBLANK(VLOOKUP($V27,$A$4:$R$503,10,0)),"!",VLOOKUP($V27,$A$4:$R$503,10,0))),""))</f>
        <v/>
      </c>
      <c r="Y27" s="5" t="str">
        <f>IF(
  ISBLANK($V27),"",
    IFERROR(
      (IF(ISBLANK(VLOOKUP($V27,$A$4:$R$503,11,0)),"!",VLOOKUP($V27,$A$4:$R$503,11,0))),""))</f>
        <v/>
      </c>
      <c r="Z27" s="18" t="str">
        <f>IF(
  ISBLANK($V27),"",
    IFERROR(
      (IF(ISBLANK(VLOOKUP($V27,$A$4:$R$503,12,0)),"!",VLOOKUP($V27,$A$4:$R$503,12,0))),""))</f>
        <v/>
      </c>
      <c r="AA27" s="5" t="str">
        <f>IF(
  ISBLANK($V27),"",
    IFERROR(
      (IF(ISBLANK(VLOOKUP($V27,$A$4:$R$503,13,0)),"!",VLOOKUP($V27,$A$4:$R$503,13,0))),""))</f>
        <v/>
      </c>
      <c r="AB27" s="18" t="str">
        <f>IF(
  ISBLANK($V27),"",
    IFERROR(
      (IF(ISBLANK(VLOOKUP($V27,$A$4:$R$503,14,0)),"!",VLOOKUP($V27,$A$4:$R$503,14,0))),""))</f>
        <v/>
      </c>
      <c r="AC27" s="2"/>
      <c r="AD27" s="86" t="str">
        <f>IF(
  ISBLANK($AC27),"",
    IFERROR(
      (IF(ISBLANK(VLOOKUP($AC27,$B$4:$R$503,15,0)),"!",VLOOKUP($AC27,$B$4:$R$503,14,0))),""))</f>
        <v/>
      </c>
      <c r="AE27" s="18" t="str">
        <f>IF(
  ISBLANK($AC27),"",
    IFERROR(
      (IF(ISBLANK(VLOOKUP($AC27,$B$4:$R$503,15,0)),"!",VLOOKUP($AC27,$B$4:$R$503,15,0))),""))</f>
        <v/>
      </c>
      <c r="AF27" s="5" t="str">
        <f>IF(
  ISBLANK($AC27),"",
    IFERROR(
      (IF(ISBLANK(VLOOKUP($AC27,$B$4:$R$503,16,0)),"!",VLOOKUP($AC27,$B$4:$R$503,16,0))),""))</f>
        <v/>
      </c>
      <c r="AG27" s="18" t="str">
        <f>IF(
  ISBLANK($AC27),"",
    IFERROR(
      (IF(ISBLANK(VLOOKUP($AC27,$B$4:$R$503,17,0)),"!",VLOOKUP($AC27,$B$4:$R$503,17,0))),""))</f>
        <v/>
      </c>
      <c r="AH27" s="2"/>
      <c r="AI27" s="2"/>
      <c r="AJ27" s="2"/>
      <c r="AK27" s="2"/>
      <c r="AM27" s="33" t="str">
        <f>Data!C17</f>
        <v/>
      </c>
      <c r="AN27" s="27" t="str">
        <f t="shared" si="2"/>
        <v/>
      </c>
      <c r="AO27" s="37">
        <f>IF(ISBLANK(INDEX($Q$4:$Q$503,AP27-7)),0,IF(AP27=508,"",1))</f>
        <v>0</v>
      </c>
      <c r="AP27" s="22">
        <f t="array" ref="AP27">MAX(IF($C$4:$C$504=AM27,ROW($C$4:$C$504)))</f>
        <v>504</v>
      </c>
    </row>
    <row r="28" spans="1:42" ht="21.95" customHeight="1" thickBot="1" x14ac:dyDescent="0.25">
      <c r="A28" s="23" t="str">
        <f t="shared" si="0"/>
        <v/>
      </c>
      <c r="B28" s="23" t="str">
        <f t="shared" si="1"/>
        <v/>
      </c>
      <c r="C28" s="24"/>
      <c r="D28" s="68"/>
      <c r="E28" s="68"/>
      <c r="F28" s="68"/>
      <c r="G28" s="68"/>
      <c r="H28" s="68"/>
      <c r="I28" s="5"/>
      <c r="J28" s="18"/>
      <c r="K28" s="5"/>
      <c r="L28" s="18"/>
      <c r="M28" s="5"/>
      <c r="N28" s="18"/>
      <c r="O28" s="5"/>
      <c r="P28" s="7"/>
      <c r="Q28" s="5"/>
      <c r="R28" s="12"/>
      <c r="T28" s="2"/>
      <c r="U28" s="8"/>
      <c r="V28" s="26"/>
      <c r="W28" s="16" t="str">
        <f>IF(
  ISBLANK($V28),"",
    IFERROR(
      (IF(ISBLANK(VLOOKUP($V28,$A$4:$R$503,9,0)),"!",VLOOKUP($V28,$A$4:$R$503,9,0))),""))</f>
        <v/>
      </c>
      <c r="X28" s="18" t="str">
        <f>IF(
  ISBLANK($V28),"",
    IFERROR(
      (IF(ISBLANK(VLOOKUP($V28,$A$4:$R$503,10,0)),"!",VLOOKUP($V28,$A$4:$R$503,10,0))),""))</f>
        <v/>
      </c>
      <c r="Y28" s="5" t="str">
        <f>IF(
  ISBLANK($V28),"",
    IFERROR(
      (IF(ISBLANK(VLOOKUP($V28,$A$4:$R$503,11,0)),"!",VLOOKUP($V28,$A$4:$R$503,11,0))),""))</f>
        <v/>
      </c>
      <c r="Z28" s="18" t="str">
        <f>IF(
  ISBLANK($V28),"",
    IFERROR(
      (IF(ISBLANK(VLOOKUP($V28,$A$4:$R$503,12,0)),"!",VLOOKUP($V28,$A$4:$R$503,12,0))),""))</f>
        <v/>
      </c>
      <c r="AA28" s="5" t="str">
        <f>IF(
  ISBLANK($V28),"",
    IFERROR(
      (IF(ISBLANK(VLOOKUP($V28,$A$4:$R$503,13,0)),"!",VLOOKUP($V28,$A$4:$R$503,13,0))),""))</f>
        <v/>
      </c>
      <c r="AB28" s="18" t="str">
        <f>IF(
  ISBLANK($V28),"",
    IFERROR(
      (IF(ISBLANK(VLOOKUP($V28,$A$4:$R$503,14,0)),"!",VLOOKUP($V28,$A$4:$R$503,14,0))),""))</f>
        <v/>
      </c>
      <c r="AC28" s="2"/>
      <c r="AD28" s="86" t="str">
        <f>IF(
  ISBLANK($AC28),"",
    IFERROR(
      (IF(ISBLANK(VLOOKUP($AC28,$B$4:$R$503,15,0)),"!",VLOOKUP($AC28,$B$4:$R$503,14,0))),""))</f>
        <v/>
      </c>
      <c r="AE28" s="18" t="str">
        <f>IF(
  ISBLANK($AC28),"",
    IFERROR(
      (IF(ISBLANK(VLOOKUP($AC28,$B$4:$R$503,15,0)),"!",VLOOKUP($AC28,$B$4:$R$503,15,0))),""))</f>
        <v/>
      </c>
      <c r="AF28" s="5" t="str">
        <f>IF(
  ISBLANK($AC28),"",
    IFERROR(
      (IF(ISBLANK(VLOOKUP($AC28,$B$4:$R$503,16,0)),"!",VLOOKUP($AC28,$B$4:$R$503,16,0))),""))</f>
        <v/>
      </c>
      <c r="AG28" s="18" t="str">
        <f>IF(
  ISBLANK($AC28),"",
    IFERROR(
      (IF(ISBLANK(VLOOKUP($AC28,$B$4:$R$503,17,0)),"!",VLOOKUP($AC28,$B$4:$R$503,17,0))),""))</f>
        <v/>
      </c>
      <c r="AH28" s="2"/>
      <c r="AI28" s="2"/>
      <c r="AJ28" s="2"/>
      <c r="AK28" s="2"/>
      <c r="AM28" s="33" t="str">
        <f>Data!C18</f>
        <v/>
      </c>
      <c r="AN28" s="27" t="str">
        <f t="shared" si="2"/>
        <v/>
      </c>
      <c r="AO28" s="37">
        <f>IF(ISBLANK(INDEX($Q$4:$Q$503,AP28-7)),0,IF(AP28=508,"",1))</f>
        <v>0</v>
      </c>
      <c r="AP28" s="22">
        <f t="array" ref="AP28">MAX(IF($C$4:$C$504=AM28,ROW($C$4:$C$504)))</f>
        <v>504</v>
      </c>
    </row>
    <row r="29" spans="1:42" ht="21.95" customHeight="1" thickBot="1" x14ac:dyDescent="0.25">
      <c r="A29" s="23" t="str">
        <f t="shared" si="0"/>
        <v/>
      </c>
      <c r="B29" s="23" t="str">
        <f t="shared" si="1"/>
        <v/>
      </c>
      <c r="C29" s="24"/>
      <c r="D29" s="68"/>
      <c r="E29" s="68"/>
      <c r="F29" s="68"/>
      <c r="G29" s="68"/>
      <c r="H29" s="68"/>
      <c r="I29" s="5"/>
      <c r="J29" s="18"/>
      <c r="K29" s="5"/>
      <c r="L29" s="18"/>
      <c r="M29" s="5"/>
      <c r="N29" s="18"/>
      <c r="O29" s="5"/>
      <c r="P29" s="7"/>
      <c r="Q29" s="5"/>
      <c r="R29" s="12"/>
      <c r="T29" s="2"/>
      <c r="U29" s="8"/>
      <c r="V29" s="26"/>
      <c r="W29" s="16" t="str">
        <f>IF(
  ISBLANK($V29),"",
    IFERROR(
      (IF(ISBLANK(VLOOKUP($V29,$A$4:$R$503,9,0)),"!",VLOOKUP($V29,$A$4:$R$503,9,0))),""))</f>
        <v/>
      </c>
      <c r="X29" s="18" t="str">
        <f>IF(
  ISBLANK($V29),"",
    IFERROR(
      (IF(ISBLANK(VLOOKUP($V29,$A$4:$R$503,10,0)),"!",VLOOKUP($V29,$A$4:$R$503,10,0))),""))</f>
        <v/>
      </c>
      <c r="Y29" s="5" t="str">
        <f>IF(
  ISBLANK($V29),"",
    IFERROR(
      (IF(ISBLANK(VLOOKUP($V29,$A$4:$R$503,11,0)),"!",VLOOKUP($V29,$A$4:$R$503,11,0))),""))</f>
        <v/>
      </c>
      <c r="Z29" s="18" t="str">
        <f>IF(
  ISBLANK($V29),"",
    IFERROR(
      (IF(ISBLANK(VLOOKUP($V29,$A$4:$R$503,12,0)),"!",VLOOKUP($V29,$A$4:$R$503,12,0))),""))</f>
        <v/>
      </c>
      <c r="AA29" s="5" t="str">
        <f>IF(
  ISBLANK($V29),"",
    IFERROR(
      (IF(ISBLANK(VLOOKUP($V29,$A$4:$R$503,13,0)),"!",VLOOKUP($V29,$A$4:$R$503,13,0))),""))</f>
        <v/>
      </c>
      <c r="AB29" s="18" t="str">
        <f>IF(
  ISBLANK($V29),"",
    IFERROR(
      (IF(ISBLANK(VLOOKUP($V29,$A$4:$R$503,14,0)),"!",VLOOKUP($V29,$A$4:$R$503,14,0))),""))</f>
        <v/>
      </c>
      <c r="AC29" s="2"/>
      <c r="AD29" s="86" t="str">
        <f>IF(
  ISBLANK($AC29),"",
    IFERROR(
      (IF(ISBLANK(VLOOKUP($AC29,$B$4:$R$503,15,0)),"!",VLOOKUP($AC29,$B$4:$R$503,14,0))),""))</f>
        <v/>
      </c>
      <c r="AE29" s="18" t="str">
        <f>IF(
  ISBLANK($AC29),"",
    IFERROR(
      (IF(ISBLANK(VLOOKUP($AC29,$B$4:$R$503,15,0)),"!",VLOOKUP($AC29,$B$4:$R$503,15,0))),""))</f>
        <v/>
      </c>
      <c r="AF29" s="5" t="str">
        <f>IF(
  ISBLANK($AC29),"",
    IFERROR(
      (IF(ISBLANK(VLOOKUP($AC29,$B$4:$R$503,16,0)),"!",VLOOKUP($AC29,$B$4:$R$503,16,0))),""))</f>
        <v/>
      </c>
      <c r="AG29" s="18" t="str">
        <f>IF(
  ISBLANK($AC29),"",
    IFERROR(
      (IF(ISBLANK(VLOOKUP($AC29,$B$4:$R$503,17,0)),"!",VLOOKUP($AC29,$B$4:$R$503,17,0))),""))</f>
        <v/>
      </c>
      <c r="AH29" s="2"/>
      <c r="AI29" s="2"/>
      <c r="AJ29" s="2"/>
      <c r="AK29" s="2"/>
      <c r="AM29" s="33" t="str">
        <f>Data!C19</f>
        <v/>
      </c>
      <c r="AN29" s="27" t="str">
        <f t="shared" si="2"/>
        <v/>
      </c>
      <c r="AO29" s="37">
        <f>IF(ISBLANK(INDEX($Q$4:$Q$503,AP29-7)),0,IF(AP29=508,"",1))</f>
        <v>0</v>
      </c>
      <c r="AP29" s="22">
        <f t="array" ref="AP29">MAX(IF($C$4:$C$504=AM29,ROW($C$4:$C$504)))</f>
        <v>504</v>
      </c>
    </row>
    <row r="30" spans="1:42" ht="21.95" customHeight="1" thickBot="1" x14ac:dyDescent="0.25">
      <c r="A30" s="23" t="str">
        <f t="shared" si="0"/>
        <v/>
      </c>
      <c r="B30" s="23" t="str">
        <f t="shared" si="1"/>
        <v/>
      </c>
      <c r="C30" s="24"/>
      <c r="D30" s="68"/>
      <c r="E30" s="68"/>
      <c r="F30" s="68"/>
      <c r="G30" s="68"/>
      <c r="H30" s="68"/>
      <c r="I30" s="5"/>
      <c r="J30" s="18"/>
      <c r="K30" s="5"/>
      <c r="L30" s="18"/>
      <c r="M30" s="5"/>
      <c r="N30" s="18"/>
      <c r="O30" s="5"/>
      <c r="P30" s="7"/>
      <c r="Q30" s="5"/>
      <c r="R30" s="12"/>
      <c r="T30" s="2"/>
      <c r="U30" s="8"/>
      <c r="V30" s="26"/>
      <c r="W30" s="16" t="str">
        <f>IF(
  ISBLANK($V30),"",
    IFERROR(
      (IF(ISBLANK(VLOOKUP($V30,$A$4:$R$503,9,0)),"!",VLOOKUP($V30,$A$4:$R$503,9,0))),""))</f>
        <v/>
      </c>
      <c r="X30" s="18" t="str">
        <f>IF(
  ISBLANK($V30),"",
    IFERROR(
      (IF(ISBLANK(VLOOKUP($V30,$A$4:$R$503,10,0)),"!",VLOOKUP($V30,$A$4:$R$503,10,0))),""))</f>
        <v/>
      </c>
      <c r="Y30" s="5" t="str">
        <f>IF(
  ISBLANK($V30),"",
    IFERROR(
      (IF(ISBLANK(VLOOKUP($V30,$A$4:$R$503,11,0)),"!",VLOOKUP($V30,$A$4:$R$503,11,0))),""))</f>
        <v/>
      </c>
      <c r="Z30" s="18" t="str">
        <f>IF(
  ISBLANK($V30),"",
    IFERROR(
      (IF(ISBLANK(VLOOKUP($V30,$A$4:$R$503,12,0)),"!",VLOOKUP($V30,$A$4:$R$503,12,0))),""))</f>
        <v/>
      </c>
      <c r="AA30" s="5" t="str">
        <f>IF(
  ISBLANK($V30),"",
    IFERROR(
      (IF(ISBLANK(VLOOKUP($V30,$A$4:$R$503,13,0)),"!",VLOOKUP($V30,$A$4:$R$503,13,0))),""))</f>
        <v/>
      </c>
      <c r="AB30" s="18" t="str">
        <f>IF(
  ISBLANK($V30),"",
    IFERROR(
      (IF(ISBLANK(VLOOKUP($V30,$A$4:$R$503,14,0)),"!",VLOOKUP($V30,$A$4:$R$503,14,0))),""))</f>
        <v/>
      </c>
      <c r="AC30" s="2"/>
      <c r="AD30" s="86" t="str">
        <f>IF(
  ISBLANK($AC30),"",
    IFERROR(
      (IF(ISBLANK(VLOOKUP($AC30,$B$4:$R$503,15,0)),"!",VLOOKUP($AC30,$B$4:$R$503,14,0))),""))</f>
        <v/>
      </c>
      <c r="AE30" s="18" t="str">
        <f>IF(
  ISBLANK($AC30),"",
    IFERROR(
      (IF(ISBLANK(VLOOKUP($AC30,$B$4:$R$503,15,0)),"!",VLOOKUP($AC30,$B$4:$R$503,15,0))),""))</f>
        <v/>
      </c>
      <c r="AF30" s="5" t="str">
        <f>IF(
  ISBLANK($AC30),"",
    IFERROR(
      (IF(ISBLANK(VLOOKUP($AC30,$B$4:$R$503,16,0)),"!",VLOOKUP($AC30,$B$4:$R$503,16,0))),""))</f>
        <v/>
      </c>
      <c r="AG30" s="18" t="str">
        <f>IF(
  ISBLANK($AC30),"",
    IFERROR(
      (IF(ISBLANK(VLOOKUP($AC30,$B$4:$R$503,17,0)),"!",VLOOKUP($AC30,$B$4:$R$503,17,0))),""))</f>
        <v/>
      </c>
      <c r="AH30" s="2"/>
      <c r="AI30" s="2"/>
      <c r="AJ30" s="2"/>
      <c r="AK30" s="2"/>
      <c r="AM30" s="33" t="str">
        <f>Data!C20</f>
        <v/>
      </c>
      <c r="AN30" s="27" t="str">
        <f t="shared" si="2"/>
        <v/>
      </c>
      <c r="AO30" s="37">
        <f>IF(ISBLANK(INDEX($Q$4:$Q$503,AP30-7)),0,IF(AP30=508,"",1))</f>
        <v>0</v>
      </c>
      <c r="AP30" s="22">
        <f t="array" ref="AP30">MAX(IF($C$4:$C$504=AM30,ROW($C$4:$C$504)))</f>
        <v>504</v>
      </c>
    </row>
    <row r="31" spans="1:42" ht="21.95" customHeight="1" thickBot="1" x14ac:dyDescent="0.25">
      <c r="A31" s="23" t="str">
        <f t="shared" si="0"/>
        <v/>
      </c>
      <c r="B31" s="23" t="str">
        <f t="shared" si="1"/>
        <v/>
      </c>
      <c r="C31" s="24"/>
      <c r="D31" s="68"/>
      <c r="E31" s="68"/>
      <c r="F31" s="68"/>
      <c r="G31" s="68"/>
      <c r="H31" s="68"/>
      <c r="I31" s="5"/>
      <c r="J31" s="18"/>
      <c r="K31" s="5"/>
      <c r="L31" s="18"/>
      <c r="M31" s="5"/>
      <c r="N31" s="18"/>
      <c r="O31" s="5"/>
      <c r="P31" s="7"/>
      <c r="Q31" s="5"/>
      <c r="R31" s="12"/>
      <c r="T31" s="2"/>
      <c r="U31" s="8"/>
      <c r="V31" s="26"/>
      <c r="W31" s="16" t="str">
        <f>IF(
  ISBLANK($V31),"",
    IFERROR(
      (IF(ISBLANK(VLOOKUP($V31,$A$4:$R$503,9,0)),"!",VLOOKUP($V31,$A$4:$R$503,9,0))),""))</f>
        <v/>
      </c>
      <c r="X31" s="18" t="str">
        <f>IF(
  ISBLANK($V31),"",
    IFERROR(
      (IF(ISBLANK(VLOOKUP($V31,$A$4:$R$503,10,0)),"!",VLOOKUP($V31,$A$4:$R$503,10,0))),""))</f>
        <v/>
      </c>
      <c r="Y31" s="5" t="str">
        <f>IF(
  ISBLANK($V31),"",
    IFERROR(
      (IF(ISBLANK(VLOOKUP($V31,$A$4:$R$503,11,0)),"!",VLOOKUP($V31,$A$4:$R$503,11,0))),""))</f>
        <v/>
      </c>
      <c r="Z31" s="18" t="str">
        <f>IF(
  ISBLANK($V31),"",
    IFERROR(
      (IF(ISBLANK(VLOOKUP($V31,$A$4:$R$503,12,0)),"!",VLOOKUP($V31,$A$4:$R$503,12,0))),""))</f>
        <v/>
      </c>
      <c r="AA31" s="5" t="str">
        <f>IF(
  ISBLANK($V31),"",
    IFERROR(
      (IF(ISBLANK(VLOOKUP($V31,$A$4:$R$503,13,0)),"!",VLOOKUP($V31,$A$4:$R$503,13,0))),""))</f>
        <v/>
      </c>
      <c r="AB31" s="18" t="str">
        <f>IF(
  ISBLANK($V31),"",
    IFERROR(
      (IF(ISBLANK(VLOOKUP($V31,$A$4:$R$503,14,0)),"!",VLOOKUP($V31,$A$4:$R$503,14,0))),""))</f>
        <v/>
      </c>
      <c r="AC31" s="2"/>
      <c r="AD31" s="86" t="str">
        <f>IF(
  ISBLANK($AC31),"",
    IFERROR(
      (IF(ISBLANK(VLOOKUP($AC31,$B$4:$R$503,15,0)),"!",VLOOKUP($AC31,$B$4:$R$503,14,0))),""))</f>
        <v/>
      </c>
      <c r="AE31" s="18" t="str">
        <f>IF(
  ISBLANK($AC31),"",
    IFERROR(
      (IF(ISBLANK(VLOOKUP($AC31,$B$4:$R$503,15,0)),"!",VLOOKUP($AC31,$B$4:$R$503,15,0))),""))</f>
        <v/>
      </c>
      <c r="AF31" s="5" t="str">
        <f>IF(
  ISBLANK($AC31),"",
    IFERROR(
      (IF(ISBLANK(VLOOKUP($AC31,$B$4:$R$503,16,0)),"!",VLOOKUP($AC31,$B$4:$R$503,16,0))),""))</f>
        <v/>
      </c>
      <c r="AG31" s="18" t="str">
        <f>IF(
  ISBLANK($AC31),"",
    IFERROR(
      (IF(ISBLANK(VLOOKUP($AC31,$B$4:$R$503,17,0)),"!",VLOOKUP($AC31,$B$4:$R$503,17,0))),""))</f>
        <v/>
      </c>
      <c r="AH31" s="2"/>
      <c r="AI31" s="2"/>
      <c r="AJ31" s="2"/>
      <c r="AK31" s="2"/>
      <c r="AM31" s="33" t="str">
        <f>Data!C21</f>
        <v/>
      </c>
      <c r="AN31" s="27" t="str">
        <f t="shared" si="2"/>
        <v/>
      </c>
      <c r="AO31" s="37">
        <f>IF(ISBLANK(INDEX($Q$4:$Q$503,AP31-7)),0,IF(AP31=508,"",1))</f>
        <v>0</v>
      </c>
      <c r="AP31" s="22">
        <f t="array" ref="AP31">MAX(IF($C$4:$C$504=AM31,ROW($C$4:$C$504)))</f>
        <v>504</v>
      </c>
    </row>
    <row r="32" spans="1:42" ht="21.95" customHeight="1" thickBot="1" x14ac:dyDescent="0.25">
      <c r="A32" s="23" t="str">
        <f t="shared" si="0"/>
        <v/>
      </c>
      <c r="B32" s="23" t="str">
        <f t="shared" si="1"/>
        <v/>
      </c>
      <c r="C32" s="24"/>
      <c r="D32" s="68"/>
      <c r="E32" s="68"/>
      <c r="F32" s="68"/>
      <c r="G32" s="68"/>
      <c r="H32" s="68"/>
      <c r="I32" s="5"/>
      <c r="J32" s="18"/>
      <c r="K32" s="5"/>
      <c r="L32" s="18"/>
      <c r="M32" s="5"/>
      <c r="N32" s="18"/>
      <c r="O32" s="5"/>
      <c r="P32" s="7"/>
      <c r="Q32" s="5"/>
      <c r="R32" s="12"/>
      <c r="T32" s="2"/>
      <c r="U32" s="8"/>
      <c r="V32" s="26"/>
      <c r="W32" s="16" t="str">
        <f>IF(
  ISBLANK($V32),"",
    IFERROR(
      (IF(ISBLANK(VLOOKUP($V32,$A$4:$R$503,9,0)),"!",VLOOKUP($V32,$A$4:$R$503,9,0))),""))</f>
        <v/>
      </c>
      <c r="X32" s="18" t="str">
        <f>IF(
  ISBLANK($V32),"",
    IFERROR(
      (IF(ISBLANK(VLOOKUP($V32,$A$4:$R$503,10,0)),"!",VLOOKUP($V32,$A$4:$R$503,10,0))),""))</f>
        <v/>
      </c>
      <c r="Y32" s="5" t="str">
        <f>IF(
  ISBLANK($V32),"",
    IFERROR(
      (IF(ISBLANK(VLOOKUP($V32,$A$4:$R$503,11,0)),"!",VLOOKUP($V32,$A$4:$R$503,11,0))),""))</f>
        <v/>
      </c>
      <c r="Z32" s="18" t="str">
        <f>IF(
  ISBLANK($V32),"",
    IFERROR(
      (IF(ISBLANK(VLOOKUP($V32,$A$4:$R$503,12,0)),"!",VLOOKUP($V32,$A$4:$R$503,12,0))),""))</f>
        <v/>
      </c>
      <c r="AA32" s="5" t="str">
        <f>IF(
  ISBLANK($V32),"",
    IFERROR(
      (IF(ISBLANK(VLOOKUP($V32,$A$4:$R$503,13,0)),"!",VLOOKUP($V32,$A$4:$R$503,13,0))),""))</f>
        <v/>
      </c>
      <c r="AB32" s="18" t="str">
        <f>IF(
  ISBLANK($V32),"",
    IFERROR(
      (IF(ISBLANK(VLOOKUP($V32,$A$4:$R$503,14,0)),"!",VLOOKUP($V32,$A$4:$R$503,14,0))),""))</f>
        <v/>
      </c>
      <c r="AC32" s="2"/>
      <c r="AD32" s="86" t="str">
        <f>IF(
  ISBLANK($AC32),"",
    IFERROR(
      (IF(ISBLANK(VLOOKUP($AC32,$B$4:$R$503,15,0)),"!",VLOOKUP($AC32,$B$4:$R$503,14,0))),""))</f>
        <v/>
      </c>
      <c r="AE32" s="18" t="str">
        <f>IF(
  ISBLANK($AC32),"",
    IFERROR(
      (IF(ISBLANK(VLOOKUP($AC32,$B$4:$R$503,15,0)),"!",VLOOKUP($AC32,$B$4:$R$503,15,0))),""))</f>
        <v/>
      </c>
      <c r="AF32" s="5" t="str">
        <f>IF(
  ISBLANK($AC32),"",
    IFERROR(
      (IF(ISBLANK(VLOOKUP($AC32,$B$4:$R$503,16,0)),"!",VLOOKUP($AC32,$B$4:$R$503,16,0))),""))</f>
        <v/>
      </c>
      <c r="AG32" s="18" t="str">
        <f>IF(
  ISBLANK($AC32),"",
    IFERROR(
      (IF(ISBLANK(VLOOKUP($AC32,$B$4:$R$503,17,0)),"!",VLOOKUP($AC32,$B$4:$R$503,17,0))),""))</f>
        <v/>
      </c>
      <c r="AH32" s="2"/>
      <c r="AI32" s="2"/>
      <c r="AJ32" s="2"/>
      <c r="AK32" s="2"/>
      <c r="AM32" s="33" t="str">
        <f>Data!C22</f>
        <v/>
      </c>
      <c r="AN32" s="27" t="str">
        <f t="shared" si="2"/>
        <v/>
      </c>
      <c r="AO32" s="37">
        <f>IF(ISBLANK(INDEX($Q$4:$Q$503,AP32-7)),0,IF(AP32=508,"",1))</f>
        <v>0</v>
      </c>
      <c r="AP32" s="22">
        <f t="array" ref="AP32">MAX(IF($C$4:$C$504=AM32,ROW($C$4:$C$504)))</f>
        <v>504</v>
      </c>
    </row>
    <row r="33" spans="1:42" ht="21.95" customHeight="1" thickBot="1" x14ac:dyDescent="0.25">
      <c r="A33" s="23" t="str">
        <f t="shared" si="0"/>
        <v/>
      </c>
      <c r="B33" s="23" t="str">
        <f t="shared" si="1"/>
        <v/>
      </c>
      <c r="C33" s="24"/>
      <c r="D33" s="68"/>
      <c r="E33" s="68"/>
      <c r="F33" s="68"/>
      <c r="G33" s="68"/>
      <c r="H33" s="68"/>
      <c r="I33" s="5"/>
      <c r="J33" s="18"/>
      <c r="K33" s="5"/>
      <c r="L33" s="18"/>
      <c r="M33" s="5"/>
      <c r="N33" s="18"/>
      <c r="O33" s="5"/>
      <c r="P33" s="7"/>
      <c r="Q33" s="5"/>
      <c r="R33" s="12"/>
      <c r="T33" s="2"/>
      <c r="U33" s="8"/>
      <c r="V33" s="26"/>
      <c r="W33" s="16" t="str">
        <f>IF(
  ISBLANK($V33),"",
    IFERROR(
      (IF(ISBLANK(VLOOKUP($V33,$A$4:$R$503,9,0)),"!",VLOOKUP($V33,$A$4:$R$503,9,0))),""))</f>
        <v/>
      </c>
      <c r="X33" s="18" t="str">
        <f>IF(
  ISBLANK($V33),"",
    IFERROR(
      (IF(ISBLANK(VLOOKUP($V33,$A$4:$R$503,10,0)),"!",VLOOKUP($V33,$A$4:$R$503,10,0))),""))</f>
        <v/>
      </c>
      <c r="Y33" s="5" t="str">
        <f>IF(
  ISBLANK($V33),"",
    IFERROR(
      (IF(ISBLANK(VLOOKUP($V33,$A$4:$R$503,11,0)),"!",VLOOKUP($V33,$A$4:$R$503,11,0))),""))</f>
        <v/>
      </c>
      <c r="Z33" s="18" t="str">
        <f>IF(
  ISBLANK($V33),"",
    IFERROR(
      (IF(ISBLANK(VLOOKUP($V33,$A$4:$R$503,12,0)),"!",VLOOKUP($V33,$A$4:$R$503,12,0))),""))</f>
        <v/>
      </c>
      <c r="AA33" s="5" t="str">
        <f>IF(
  ISBLANK($V33),"",
    IFERROR(
      (IF(ISBLANK(VLOOKUP($V33,$A$4:$R$503,13,0)),"!",VLOOKUP($V33,$A$4:$R$503,13,0))),""))</f>
        <v/>
      </c>
      <c r="AB33" s="18" t="str">
        <f>IF(
  ISBLANK($V33),"",
    IFERROR(
      (IF(ISBLANK(VLOOKUP($V33,$A$4:$R$503,14,0)),"!",VLOOKUP($V33,$A$4:$R$503,14,0))),""))</f>
        <v/>
      </c>
      <c r="AC33" s="2"/>
      <c r="AD33" s="86" t="str">
        <f>IF(
  ISBLANK($AC33),"",
    IFERROR(
      (IF(ISBLANK(VLOOKUP($AC33,$B$4:$R$503,15,0)),"!",VLOOKUP($AC33,$B$4:$R$503,14,0))),""))</f>
        <v/>
      </c>
      <c r="AE33" s="18" t="str">
        <f>IF(
  ISBLANK($AC33),"",
    IFERROR(
      (IF(ISBLANK(VLOOKUP($AC33,$B$4:$R$503,15,0)),"!",VLOOKUP($AC33,$B$4:$R$503,15,0))),""))</f>
        <v/>
      </c>
      <c r="AF33" s="5" t="str">
        <f>IF(
  ISBLANK($AC33),"",
    IFERROR(
      (IF(ISBLANK(VLOOKUP($AC33,$B$4:$R$503,16,0)),"!",VLOOKUP($AC33,$B$4:$R$503,16,0))),""))</f>
        <v/>
      </c>
      <c r="AG33" s="18" t="str">
        <f>IF(
  ISBLANK($AC33),"",
    IFERROR(
      (IF(ISBLANK(VLOOKUP($AC33,$B$4:$R$503,17,0)),"!",VLOOKUP($AC33,$B$4:$R$503,17,0))),""))</f>
        <v/>
      </c>
      <c r="AH33" s="2"/>
      <c r="AI33" s="2"/>
      <c r="AJ33" s="2"/>
      <c r="AK33" s="2"/>
      <c r="AM33" s="33" t="str">
        <f>Data!C23</f>
        <v/>
      </c>
      <c r="AN33" s="27" t="str">
        <f t="shared" si="2"/>
        <v/>
      </c>
      <c r="AO33" s="37">
        <f>IF(ISBLANK(INDEX($Q$4:$Q$503,AP33-7)),0,IF(AP33=508,"",1))</f>
        <v>0</v>
      </c>
      <c r="AP33" s="22">
        <f t="array" ref="AP33">MAX(IF($C$4:$C$504=AM33,ROW($C$4:$C$504)))</f>
        <v>504</v>
      </c>
    </row>
    <row r="34" spans="1:42" ht="21.95" customHeight="1" thickBot="1" x14ac:dyDescent="0.25">
      <c r="A34" s="23" t="str">
        <f t="shared" si="0"/>
        <v/>
      </c>
      <c r="B34" s="23" t="str">
        <f t="shared" si="1"/>
        <v/>
      </c>
      <c r="C34" s="24"/>
      <c r="D34" s="68"/>
      <c r="E34" s="68"/>
      <c r="F34" s="68"/>
      <c r="G34" s="68"/>
      <c r="H34" s="68"/>
      <c r="I34" s="5"/>
      <c r="J34" s="18"/>
      <c r="K34" s="5"/>
      <c r="L34" s="18"/>
      <c r="M34" s="5"/>
      <c r="N34" s="18"/>
      <c r="O34" s="5"/>
      <c r="P34" s="7"/>
      <c r="Q34" s="5"/>
      <c r="R34" s="12"/>
      <c r="T34" s="2"/>
      <c r="U34" s="8"/>
      <c r="V34" s="26"/>
      <c r="W34" s="16" t="str">
        <f>IF(
  ISBLANK($V34),"",
    IFERROR(
      (IF(ISBLANK(VLOOKUP($V34,$A$4:$R$503,9,0)),"!",VLOOKUP($V34,$A$4:$R$503,9,0))),""))</f>
        <v/>
      </c>
      <c r="X34" s="18" t="str">
        <f>IF(
  ISBLANK($V34),"",
    IFERROR(
      (IF(ISBLANK(VLOOKUP($V34,$A$4:$R$503,10,0)),"!",VLOOKUP($V34,$A$4:$R$503,10,0))),""))</f>
        <v/>
      </c>
      <c r="Y34" s="5" t="str">
        <f>IF(
  ISBLANK($V34),"",
    IFERROR(
      (IF(ISBLANK(VLOOKUP($V34,$A$4:$R$503,11,0)),"!",VLOOKUP($V34,$A$4:$R$503,11,0))),""))</f>
        <v/>
      </c>
      <c r="Z34" s="18" t="str">
        <f>IF(
  ISBLANK($V34),"",
    IFERROR(
      (IF(ISBLANK(VLOOKUP($V34,$A$4:$R$503,12,0)),"!",VLOOKUP($V34,$A$4:$R$503,12,0))),""))</f>
        <v/>
      </c>
      <c r="AA34" s="5" t="str">
        <f>IF(
  ISBLANK($V34),"",
    IFERROR(
      (IF(ISBLANK(VLOOKUP($V34,$A$4:$R$503,13,0)),"!",VLOOKUP($V34,$A$4:$R$503,13,0))),""))</f>
        <v/>
      </c>
      <c r="AB34" s="18" t="str">
        <f>IF(
  ISBLANK($V34),"",
    IFERROR(
      (IF(ISBLANK(VLOOKUP($V34,$A$4:$R$503,14,0)),"!",VLOOKUP($V34,$A$4:$R$503,14,0))),""))</f>
        <v/>
      </c>
      <c r="AC34" s="2"/>
      <c r="AD34" s="86" t="str">
        <f>IF(
  ISBLANK($AC34),"",
    IFERROR(
      (IF(ISBLANK(VLOOKUP($AC34,$B$4:$R$503,15,0)),"!",VLOOKUP($AC34,$B$4:$R$503,14,0))),""))</f>
        <v/>
      </c>
      <c r="AE34" s="18" t="str">
        <f>IF(
  ISBLANK($AC34),"",
    IFERROR(
      (IF(ISBLANK(VLOOKUP($AC34,$B$4:$R$503,15,0)),"!",VLOOKUP($AC34,$B$4:$R$503,15,0))),""))</f>
        <v/>
      </c>
      <c r="AF34" s="5" t="str">
        <f>IF(
  ISBLANK($AC34),"",
    IFERROR(
      (IF(ISBLANK(VLOOKUP($AC34,$B$4:$R$503,16,0)),"!",VLOOKUP($AC34,$B$4:$R$503,16,0))),""))</f>
        <v/>
      </c>
      <c r="AG34" s="18" t="str">
        <f>IF(
  ISBLANK($AC34),"",
    IFERROR(
      (IF(ISBLANK(VLOOKUP($AC34,$B$4:$R$503,17,0)),"!",VLOOKUP($AC34,$B$4:$R$503,17,0))),""))</f>
        <v/>
      </c>
      <c r="AH34" s="2"/>
      <c r="AI34" s="2"/>
      <c r="AJ34" s="2"/>
      <c r="AK34" s="2"/>
      <c r="AM34" s="33" t="str">
        <f>Data!C24</f>
        <v/>
      </c>
      <c r="AN34" s="27" t="str">
        <f t="shared" si="2"/>
        <v/>
      </c>
      <c r="AO34" s="37">
        <f>IF(ISBLANK(INDEX($Q$4:$Q$503,AP34-7)),0,IF(AP34=508,"",1))</f>
        <v>0</v>
      </c>
      <c r="AP34" s="22">
        <f t="array" ref="AP34">MAX(IF($C$4:$C$504=AM34,ROW($C$4:$C$504)))</f>
        <v>504</v>
      </c>
    </row>
    <row r="35" spans="1:42" ht="21.95" customHeight="1" thickBot="1" x14ac:dyDescent="0.25">
      <c r="A35" s="23" t="str">
        <f t="shared" si="0"/>
        <v/>
      </c>
      <c r="B35" s="23" t="str">
        <f t="shared" si="1"/>
        <v/>
      </c>
      <c r="C35" s="24"/>
      <c r="D35" s="68"/>
      <c r="E35" s="68"/>
      <c r="F35" s="68"/>
      <c r="G35" s="68"/>
      <c r="H35" s="68"/>
      <c r="I35" s="5"/>
      <c r="J35" s="18"/>
      <c r="K35" s="5"/>
      <c r="L35" s="18"/>
      <c r="M35" s="5"/>
      <c r="N35" s="18"/>
      <c r="O35" s="5"/>
      <c r="P35" s="7"/>
      <c r="Q35" s="5"/>
      <c r="R35" s="12"/>
      <c r="T35" s="2"/>
      <c r="U35" s="8"/>
      <c r="V35" s="26"/>
      <c r="W35" s="16" t="str">
        <f>IF(
  ISBLANK($V35),"",
    IFERROR(
      (IF(ISBLANK(VLOOKUP($V35,$A$4:$R$503,9,0)),"!",VLOOKUP($V35,$A$4:$R$503,9,0))),""))</f>
        <v/>
      </c>
      <c r="X35" s="18" t="str">
        <f>IF(
  ISBLANK($V35),"",
    IFERROR(
      (IF(ISBLANK(VLOOKUP($V35,$A$4:$R$503,10,0)),"!",VLOOKUP($V35,$A$4:$R$503,10,0))),""))</f>
        <v/>
      </c>
      <c r="Y35" s="5" t="str">
        <f>IF(
  ISBLANK($V35),"",
    IFERROR(
      (IF(ISBLANK(VLOOKUP($V35,$A$4:$R$503,11,0)),"!",VLOOKUP($V35,$A$4:$R$503,11,0))),""))</f>
        <v/>
      </c>
      <c r="Z35" s="18" t="str">
        <f>IF(
  ISBLANK($V35),"",
    IFERROR(
      (IF(ISBLANK(VLOOKUP($V35,$A$4:$R$503,12,0)),"!",VLOOKUP($V35,$A$4:$R$503,12,0))),""))</f>
        <v/>
      </c>
      <c r="AA35" s="5" t="str">
        <f>IF(
  ISBLANK($V35),"",
    IFERROR(
      (IF(ISBLANK(VLOOKUP($V35,$A$4:$R$503,13,0)),"!",VLOOKUP($V35,$A$4:$R$503,13,0))),""))</f>
        <v/>
      </c>
      <c r="AB35" s="18" t="str">
        <f>IF(
  ISBLANK($V35),"",
    IFERROR(
      (IF(ISBLANK(VLOOKUP($V35,$A$4:$R$503,14,0)),"!",VLOOKUP($V35,$A$4:$R$503,14,0))),""))</f>
        <v/>
      </c>
      <c r="AC35" s="2"/>
      <c r="AD35" s="86" t="str">
        <f>IF(
  ISBLANK($AC35),"",
    IFERROR(
      (IF(ISBLANK(VLOOKUP($AC35,$B$4:$R$503,15,0)),"!",VLOOKUP($AC35,$B$4:$R$503,14,0))),""))</f>
        <v/>
      </c>
      <c r="AE35" s="18" t="str">
        <f>IF(
  ISBLANK($AC35),"",
    IFERROR(
      (IF(ISBLANK(VLOOKUP($AC35,$B$4:$R$503,15,0)),"!",VLOOKUP($AC35,$B$4:$R$503,15,0))),""))</f>
        <v/>
      </c>
      <c r="AF35" s="5" t="str">
        <f>IF(
  ISBLANK($AC35),"",
    IFERROR(
      (IF(ISBLANK(VLOOKUP($AC35,$B$4:$R$503,16,0)),"!",VLOOKUP($AC35,$B$4:$R$503,16,0))),""))</f>
        <v/>
      </c>
      <c r="AG35" s="18" t="str">
        <f>IF(
  ISBLANK($AC35),"",
    IFERROR(
      (IF(ISBLANK(VLOOKUP($AC35,$B$4:$R$503,17,0)),"!",VLOOKUP($AC35,$B$4:$R$503,17,0))),""))</f>
        <v/>
      </c>
      <c r="AH35" s="2"/>
      <c r="AI35" s="2"/>
      <c r="AJ35" s="2"/>
      <c r="AK35" s="2"/>
      <c r="AM35" s="33" t="str">
        <f>Data!C25</f>
        <v/>
      </c>
      <c r="AN35" s="27" t="str">
        <f t="shared" si="2"/>
        <v/>
      </c>
      <c r="AO35" s="37">
        <f>IF(ISBLANK(INDEX($Q$4:$Q$503,AP35-7)),0,IF(AP35=508,"",1))</f>
        <v>0</v>
      </c>
      <c r="AP35" s="22">
        <f t="array" ref="AP35">MAX(IF($C$4:$C$504=AM35,ROW($C$4:$C$504)))</f>
        <v>504</v>
      </c>
    </row>
    <row r="36" spans="1:42" ht="21.95" customHeight="1" thickBot="1" x14ac:dyDescent="0.25">
      <c r="A36" s="23" t="str">
        <f t="shared" si="0"/>
        <v/>
      </c>
      <c r="B36" s="23" t="str">
        <f t="shared" si="1"/>
        <v/>
      </c>
      <c r="C36" s="24"/>
      <c r="D36" s="68"/>
      <c r="E36" s="68"/>
      <c r="F36" s="68"/>
      <c r="G36" s="68"/>
      <c r="H36" s="68"/>
      <c r="I36" s="5"/>
      <c r="J36" s="18"/>
      <c r="K36" s="5"/>
      <c r="L36" s="18"/>
      <c r="M36" s="5"/>
      <c r="N36" s="18"/>
      <c r="O36" s="5"/>
      <c r="P36" s="7"/>
      <c r="Q36" s="5"/>
      <c r="R36" s="12"/>
      <c r="T36" s="2"/>
      <c r="U36" s="8"/>
      <c r="V36" s="26"/>
      <c r="W36" s="16" t="str">
        <f>IF(
  ISBLANK($V36),"",
    IFERROR(
      (IF(ISBLANK(VLOOKUP($V36,$A$4:$R$503,9,0)),"!",VLOOKUP($V36,$A$4:$R$503,9,0))),""))</f>
        <v/>
      </c>
      <c r="X36" s="18" t="str">
        <f>IF(
  ISBLANK($V36),"",
    IFERROR(
      (IF(ISBLANK(VLOOKUP($V36,$A$4:$R$503,10,0)),"!",VLOOKUP($V36,$A$4:$R$503,10,0))),""))</f>
        <v/>
      </c>
      <c r="Y36" s="5" t="str">
        <f>IF(
  ISBLANK($V36),"",
    IFERROR(
      (IF(ISBLANK(VLOOKUP($V36,$A$4:$R$503,11,0)),"!",VLOOKUP($V36,$A$4:$R$503,11,0))),""))</f>
        <v/>
      </c>
      <c r="Z36" s="18" t="str">
        <f>IF(
  ISBLANK($V36),"",
    IFERROR(
      (IF(ISBLANK(VLOOKUP($V36,$A$4:$R$503,12,0)),"!",VLOOKUP($V36,$A$4:$R$503,12,0))),""))</f>
        <v/>
      </c>
      <c r="AA36" s="5" t="str">
        <f>IF(
  ISBLANK($V36),"",
    IFERROR(
      (IF(ISBLANK(VLOOKUP($V36,$A$4:$R$503,13,0)),"!",VLOOKUP($V36,$A$4:$R$503,13,0))),""))</f>
        <v/>
      </c>
      <c r="AB36" s="18" t="str">
        <f>IF(
  ISBLANK($V36),"",
    IFERROR(
      (IF(ISBLANK(VLOOKUP($V36,$A$4:$R$503,14,0)),"!",VLOOKUP($V36,$A$4:$R$503,14,0))),""))</f>
        <v/>
      </c>
      <c r="AC36" s="2"/>
      <c r="AD36" s="86" t="str">
        <f>IF(
  ISBLANK($AC36),"",
    IFERROR(
      (IF(ISBLANK(VLOOKUP($AC36,$B$4:$R$503,15,0)),"!",VLOOKUP($AC36,$B$4:$R$503,14,0))),""))</f>
        <v/>
      </c>
      <c r="AE36" s="18" t="str">
        <f>IF(
  ISBLANK($AC36),"",
    IFERROR(
      (IF(ISBLANK(VLOOKUP($AC36,$B$4:$R$503,15,0)),"!",VLOOKUP($AC36,$B$4:$R$503,15,0))),""))</f>
        <v/>
      </c>
      <c r="AF36" s="5" t="str">
        <f>IF(
  ISBLANK($AC36),"",
    IFERROR(
      (IF(ISBLANK(VLOOKUP($AC36,$B$4:$R$503,16,0)),"!",VLOOKUP($AC36,$B$4:$R$503,16,0))),""))</f>
        <v/>
      </c>
      <c r="AG36" s="18" t="str">
        <f>IF(
  ISBLANK($AC36),"",
    IFERROR(
      (IF(ISBLANK(VLOOKUP($AC36,$B$4:$R$503,17,0)),"!",VLOOKUP($AC36,$B$4:$R$503,17,0))),""))</f>
        <v/>
      </c>
      <c r="AH36" s="2"/>
      <c r="AI36" s="2"/>
      <c r="AJ36" s="2"/>
      <c r="AK36" s="2"/>
      <c r="AM36" s="33" t="str">
        <f>Data!C26</f>
        <v/>
      </c>
      <c r="AN36" s="27" t="str">
        <f t="shared" si="2"/>
        <v/>
      </c>
      <c r="AO36" s="37">
        <f>IF(ISBLANK(INDEX($Q$4:$Q$503,AP36-7)),0,IF(AP36=508,"",1))</f>
        <v>0</v>
      </c>
      <c r="AP36" s="22">
        <f t="array" ref="AP36">MAX(IF($C$4:$C$504=AM36,ROW($C$4:$C$504)))</f>
        <v>504</v>
      </c>
    </row>
    <row r="37" spans="1:42" ht="21.95" customHeight="1" thickBot="1" x14ac:dyDescent="0.25">
      <c r="A37" s="23" t="str">
        <f t="shared" si="0"/>
        <v/>
      </c>
      <c r="B37" s="23" t="str">
        <f t="shared" si="1"/>
        <v/>
      </c>
      <c r="C37" s="24"/>
      <c r="D37" s="68"/>
      <c r="E37" s="68"/>
      <c r="F37" s="68"/>
      <c r="G37" s="68"/>
      <c r="H37" s="68"/>
      <c r="I37" s="5"/>
      <c r="J37" s="18"/>
      <c r="K37" s="5"/>
      <c r="L37" s="18"/>
      <c r="M37" s="5"/>
      <c r="N37" s="18"/>
      <c r="O37" s="5"/>
      <c r="P37" s="7"/>
      <c r="Q37" s="5"/>
      <c r="R37" s="12"/>
      <c r="T37" s="2"/>
      <c r="U37" s="8"/>
      <c r="V37" s="26"/>
      <c r="W37" s="16" t="str">
        <f>IF(
  ISBLANK($V37),"",
    IFERROR(
      (IF(ISBLANK(VLOOKUP($V37,$A$4:$R$503,9,0)),"!",VLOOKUP($V37,$A$4:$R$503,9,0))),""))</f>
        <v/>
      </c>
      <c r="X37" s="18" t="str">
        <f>IF(
  ISBLANK($V37),"",
    IFERROR(
      (IF(ISBLANK(VLOOKUP($V37,$A$4:$R$503,10,0)),"!",VLOOKUP($V37,$A$4:$R$503,10,0))),""))</f>
        <v/>
      </c>
      <c r="Y37" s="5" t="str">
        <f>IF(
  ISBLANK($V37),"",
    IFERROR(
      (IF(ISBLANK(VLOOKUP($V37,$A$4:$R$503,11,0)),"!",VLOOKUP($V37,$A$4:$R$503,11,0))),""))</f>
        <v/>
      </c>
      <c r="Z37" s="18" t="str">
        <f>IF(
  ISBLANK($V37),"",
    IFERROR(
      (IF(ISBLANK(VLOOKUP($V37,$A$4:$R$503,12,0)),"!",VLOOKUP($V37,$A$4:$R$503,12,0))),""))</f>
        <v/>
      </c>
      <c r="AA37" s="5" t="str">
        <f>IF(
  ISBLANK($V37),"",
    IFERROR(
      (IF(ISBLANK(VLOOKUP($V37,$A$4:$R$503,13,0)),"!",VLOOKUP($V37,$A$4:$R$503,13,0))),""))</f>
        <v/>
      </c>
      <c r="AB37" s="18" t="str">
        <f>IF(
  ISBLANK($V37),"",
    IFERROR(
      (IF(ISBLANK(VLOOKUP($V37,$A$4:$R$503,14,0)),"!",VLOOKUP($V37,$A$4:$R$503,14,0))),""))</f>
        <v/>
      </c>
      <c r="AC37" s="2"/>
      <c r="AD37" s="86" t="str">
        <f>IF(
  ISBLANK($AC37),"",
    IFERROR(
      (IF(ISBLANK(VLOOKUP($AC37,$B$4:$R$503,15,0)),"!",VLOOKUP($AC37,$B$4:$R$503,14,0))),""))</f>
        <v/>
      </c>
      <c r="AE37" s="18" t="str">
        <f>IF(
  ISBLANK($AC37),"",
    IFERROR(
      (IF(ISBLANK(VLOOKUP($AC37,$B$4:$R$503,15,0)),"!",VLOOKUP($AC37,$B$4:$R$503,15,0))),""))</f>
        <v/>
      </c>
      <c r="AF37" s="5" t="str">
        <f>IF(
  ISBLANK($AC37),"",
    IFERROR(
      (IF(ISBLANK(VLOOKUP($AC37,$B$4:$R$503,16,0)),"!",VLOOKUP($AC37,$B$4:$R$503,16,0))),""))</f>
        <v/>
      </c>
      <c r="AG37" s="18" t="str">
        <f>IF(
  ISBLANK($AC37),"",
    IFERROR(
      (IF(ISBLANK(VLOOKUP($AC37,$B$4:$R$503,17,0)),"!",VLOOKUP($AC37,$B$4:$R$503,17,0))),""))</f>
        <v/>
      </c>
      <c r="AH37" s="2"/>
      <c r="AI37" s="2"/>
      <c r="AJ37" s="2"/>
      <c r="AK37" s="2"/>
      <c r="AM37" s="33" t="str">
        <f>Data!C27</f>
        <v/>
      </c>
      <c r="AN37" s="27" t="str">
        <f t="shared" si="2"/>
        <v/>
      </c>
      <c r="AO37" s="37">
        <f>IF(ISBLANK(INDEX($Q$4:$Q$503,AP37-7)),0,IF(AP37=508,"",1))</f>
        <v>0</v>
      </c>
      <c r="AP37" s="22">
        <f t="array" ref="AP37">MAX(IF($C$4:$C$504=AM37,ROW($C$4:$C$504)))</f>
        <v>504</v>
      </c>
    </row>
    <row r="38" spans="1:42" ht="21.95" customHeight="1" thickBot="1" x14ac:dyDescent="0.25">
      <c r="A38" s="23" t="str">
        <f t="shared" si="0"/>
        <v/>
      </c>
      <c r="B38" s="23" t="str">
        <f t="shared" si="1"/>
        <v/>
      </c>
      <c r="C38" s="24"/>
      <c r="D38" s="68"/>
      <c r="E38" s="68"/>
      <c r="F38" s="68"/>
      <c r="G38" s="68"/>
      <c r="H38" s="68"/>
      <c r="I38" s="5"/>
      <c r="J38" s="18"/>
      <c r="K38" s="5"/>
      <c r="L38" s="18"/>
      <c r="M38" s="5"/>
      <c r="N38" s="18"/>
      <c r="O38" s="5"/>
      <c r="P38" s="7"/>
      <c r="Q38" s="5"/>
      <c r="R38" s="12"/>
      <c r="T38" s="2"/>
      <c r="U38" s="8"/>
      <c r="V38" s="26"/>
      <c r="W38" s="16" t="str">
        <f>IF(
  ISBLANK($V38),"",
    IFERROR(
      (IF(ISBLANK(VLOOKUP($V38,$A$4:$R$503,9,0)),"!",VLOOKUP($V38,$A$4:$R$503,9,0))),""))</f>
        <v/>
      </c>
      <c r="X38" s="18" t="str">
        <f>IF(
  ISBLANK($V38),"",
    IFERROR(
      (IF(ISBLANK(VLOOKUP($V38,$A$4:$R$503,10,0)),"!",VLOOKUP($V38,$A$4:$R$503,10,0))),""))</f>
        <v/>
      </c>
      <c r="Y38" s="5" t="str">
        <f>IF(
  ISBLANK($V38),"",
    IFERROR(
      (IF(ISBLANK(VLOOKUP($V38,$A$4:$R$503,11,0)),"!",VLOOKUP($V38,$A$4:$R$503,11,0))),""))</f>
        <v/>
      </c>
      <c r="Z38" s="18" t="str">
        <f>IF(
  ISBLANK($V38),"",
    IFERROR(
      (IF(ISBLANK(VLOOKUP($V38,$A$4:$R$503,12,0)),"!",VLOOKUP($V38,$A$4:$R$503,12,0))),""))</f>
        <v/>
      </c>
      <c r="AA38" s="5" t="str">
        <f>IF(
  ISBLANK($V38),"",
    IFERROR(
      (IF(ISBLANK(VLOOKUP($V38,$A$4:$R$503,13,0)),"!",VLOOKUP($V38,$A$4:$R$503,13,0))),""))</f>
        <v/>
      </c>
      <c r="AB38" s="18" t="str">
        <f>IF(
  ISBLANK($V38),"",
    IFERROR(
      (IF(ISBLANK(VLOOKUP($V38,$A$4:$R$503,14,0)),"!",VLOOKUP($V38,$A$4:$R$503,14,0))),""))</f>
        <v/>
      </c>
      <c r="AC38" s="2"/>
      <c r="AD38" s="86" t="str">
        <f>IF(
  ISBLANK($AC38),"",
    IFERROR(
      (IF(ISBLANK(VLOOKUP($AC38,$B$4:$R$503,15,0)),"!",VLOOKUP($AC38,$B$4:$R$503,14,0))),""))</f>
        <v/>
      </c>
      <c r="AE38" s="18" t="str">
        <f>IF(
  ISBLANK($AC38),"",
    IFERROR(
      (IF(ISBLANK(VLOOKUP($AC38,$B$4:$R$503,15,0)),"!",VLOOKUP($AC38,$B$4:$R$503,15,0))),""))</f>
        <v/>
      </c>
      <c r="AF38" s="5" t="str">
        <f>IF(
  ISBLANK($AC38),"",
    IFERROR(
      (IF(ISBLANK(VLOOKUP($AC38,$B$4:$R$503,16,0)),"!",VLOOKUP($AC38,$B$4:$R$503,16,0))),""))</f>
        <v/>
      </c>
      <c r="AG38" s="18" t="str">
        <f>IF(
  ISBLANK($AC38),"",
    IFERROR(
      (IF(ISBLANK(VLOOKUP($AC38,$B$4:$R$503,17,0)),"!",VLOOKUP($AC38,$B$4:$R$503,17,0))),""))</f>
        <v/>
      </c>
      <c r="AH38" s="2"/>
      <c r="AI38" s="2"/>
      <c r="AJ38" s="2"/>
      <c r="AK38" s="2"/>
      <c r="AM38" s="33" t="str">
        <f>Data!C28</f>
        <v/>
      </c>
      <c r="AN38" s="27" t="str">
        <f t="shared" si="2"/>
        <v/>
      </c>
      <c r="AO38" s="37">
        <f>IF(ISBLANK(INDEX($Q$4:$Q$503,AP38-7)),0,IF(AP38=508,"",1))</f>
        <v>0</v>
      </c>
      <c r="AP38" s="22">
        <f t="array" ref="AP38">MAX(IF($C$4:$C$504=AM38,ROW($C$4:$C$504)))</f>
        <v>504</v>
      </c>
    </row>
    <row r="39" spans="1:42" ht="21.95" customHeight="1" thickBot="1" x14ac:dyDescent="0.25">
      <c r="A39" s="23" t="str">
        <f t="shared" si="0"/>
        <v/>
      </c>
      <c r="B39" s="23" t="str">
        <f t="shared" si="1"/>
        <v/>
      </c>
      <c r="C39" s="24"/>
      <c r="D39" s="68"/>
      <c r="E39" s="68"/>
      <c r="F39" s="68"/>
      <c r="G39" s="68"/>
      <c r="H39" s="68"/>
      <c r="I39" s="5"/>
      <c r="J39" s="18"/>
      <c r="K39" s="5"/>
      <c r="L39" s="18"/>
      <c r="M39" s="5"/>
      <c r="N39" s="18"/>
      <c r="O39" s="5"/>
      <c r="P39" s="7"/>
      <c r="Q39" s="5"/>
      <c r="R39" s="12"/>
      <c r="T39" s="2"/>
      <c r="U39" s="8"/>
      <c r="V39" s="26"/>
      <c r="W39" s="16" t="str">
        <f>IF(
  ISBLANK($V39),"",
    IFERROR(
      (IF(ISBLANK(VLOOKUP($V39,$A$4:$R$503,9,0)),"!",VLOOKUP($V39,$A$4:$R$503,9,0))),""))</f>
        <v/>
      </c>
      <c r="X39" s="18" t="str">
        <f>IF(
  ISBLANK($V39),"",
    IFERROR(
      (IF(ISBLANK(VLOOKUP($V39,$A$4:$R$503,10,0)),"!",VLOOKUP($V39,$A$4:$R$503,10,0))),""))</f>
        <v/>
      </c>
      <c r="Y39" s="5" t="str">
        <f>IF(
  ISBLANK($V39),"",
    IFERROR(
      (IF(ISBLANK(VLOOKUP($V39,$A$4:$R$503,11,0)),"!",VLOOKUP($V39,$A$4:$R$503,11,0))),""))</f>
        <v/>
      </c>
      <c r="Z39" s="18" t="str">
        <f>IF(
  ISBLANK($V39),"",
    IFERROR(
      (IF(ISBLANK(VLOOKUP($V39,$A$4:$R$503,12,0)),"!",VLOOKUP($V39,$A$4:$R$503,12,0))),""))</f>
        <v/>
      </c>
      <c r="AA39" s="5" t="str">
        <f>IF(
  ISBLANK($V39),"",
    IFERROR(
      (IF(ISBLANK(VLOOKUP($V39,$A$4:$R$503,13,0)),"!",VLOOKUP($V39,$A$4:$R$503,13,0))),""))</f>
        <v/>
      </c>
      <c r="AB39" s="18" t="str">
        <f>IF(
  ISBLANK($V39),"",
    IFERROR(
      (IF(ISBLANK(VLOOKUP($V39,$A$4:$R$503,14,0)),"!",VLOOKUP($V39,$A$4:$R$503,14,0))),""))</f>
        <v/>
      </c>
      <c r="AC39" s="2"/>
      <c r="AD39" s="86" t="str">
        <f>IF(
  ISBLANK($AC39),"",
    IFERROR(
      (IF(ISBLANK(VLOOKUP($AC39,$B$4:$R$503,15,0)),"!",VLOOKUP($AC39,$B$4:$R$503,14,0))),""))</f>
        <v/>
      </c>
      <c r="AE39" s="18" t="str">
        <f>IF(
  ISBLANK($AC39),"",
    IFERROR(
      (IF(ISBLANK(VLOOKUP($AC39,$B$4:$R$503,15,0)),"!",VLOOKUP($AC39,$B$4:$R$503,15,0))),""))</f>
        <v/>
      </c>
      <c r="AF39" s="5" t="str">
        <f>IF(
  ISBLANK($AC39),"",
    IFERROR(
      (IF(ISBLANK(VLOOKUP($AC39,$B$4:$R$503,16,0)),"!",VLOOKUP($AC39,$B$4:$R$503,16,0))),""))</f>
        <v/>
      </c>
      <c r="AG39" s="18" t="str">
        <f>IF(
  ISBLANK($AC39),"",
    IFERROR(
      (IF(ISBLANK(VLOOKUP($AC39,$B$4:$R$503,17,0)),"!",VLOOKUP($AC39,$B$4:$R$503,17,0))),""))</f>
        <v/>
      </c>
      <c r="AH39" s="2"/>
      <c r="AI39" s="2"/>
      <c r="AJ39" s="2"/>
      <c r="AK39" s="2"/>
      <c r="AM39" s="33" t="str">
        <f>Data!C29</f>
        <v/>
      </c>
      <c r="AN39" s="27" t="str">
        <f t="shared" si="2"/>
        <v/>
      </c>
      <c r="AO39" s="37">
        <f>IF(ISBLANK(INDEX($Q$4:$Q$503,AP39-7)),0,IF(AP39=508,"",1))</f>
        <v>0</v>
      </c>
      <c r="AP39" s="22">
        <f t="array" ref="AP39">MAX(IF($C$4:$C$504=AM39,ROW($C$4:$C$504)))</f>
        <v>504</v>
      </c>
    </row>
    <row r="40" spans="1:42" ht="21.95" customHeight="1" thickBot="1" x14ac:dyDescent="0.25">
      <c r="A40" s="23" t="str">
        <f t="shared" si="0"/>
        <v/>
      </c>
      <c r="B40" s="23" t="str">
        <f t="shared" si="1"/>
        <v/>
      </c>
      <c r="C40" s="24"/>
      <c r="D40" s="68"/>
      <c r="E40" s="68"/>
      <c r="F40" s="68"/>
      <c r="G40" s="68"/>
      <c r="H40" s="68"/>
      <c r="I40" s="5"/>
      <c r="J40" s="18"/>
      <c r="K40" s="5"/>
      <c r="L40" s="18"/>
      <c r="M40" s="5"/>
      <c r="N40" s="18"/>
      <c r="O40" s="5"/>
      <c r="P40" s="7"/>
      <c r="Q40" s="5"/>
      <c r="R40" s="12"/>
      <c r="T40" s="2"/>
      <c r="U40" s="8"/>
      <c r="V40" s="26"/>
      <c r="W40" s="16" t="str">
        <f>IF(
  ISBLANK($V40),"",
    IFERROR(
      (IF(ISBLANK(VLOOKUP($V40,$A$4:$R$503,9,0)),"!",VLOOKUP($V40,$A$4:$R$503,9,0))),""))</f>
        <v/>
      </c>
      <c r="X40" s="18" t="str">
        <f>IF(
  ISBLANK($V40),"",
    IFERROR(
      (IF(ISBLANK(VLOOKUP($V40,$A$4:$R$503,10,0)),"!",VLOOKUP($V40,$A$4:$R$503,10,0))),""))</f>
        <v/>
      </c>
      <c r="Y40" s="5" t="str">
        <f>IF(
  ISBLANK($V40),"",
    IFERROR(
      (IF(ISBLANK(VLOOKUP($V40,$A$4:$R$503,11,0)),"!",VLOOKUP($V40,$A$4:$R$503,11,0))),""))</f>
        <v/>
      </c>
      <c r="Z40" s="18" t="str">
        <f>IF(
  ISBLANK($V40),"",
    IFERROR(
      (IF(ISBLANK(VLOOKUP($V40,$A$4:$R$503,12,0)),"!",VLOOKUP($V40,$A$4:$R$503,12,0))),""))</f>
        <v/>
      </c>
      <c r="AA40" s="5" t="str">
        <f>IF(
  ISBLANK($V40),"",
    IFERROR(
      (IF(ISBLANK(VLOOKUP($V40,$A$4:$R$503,13,0)),"!",VLOOKUP($V40,$A$4:$R$503,13,0))),""))</f>
        <v/>
      </c>
      <c r="AB40" s="18" t="str">
        <f>IF(
  ISBLANK($V40),"",
    IFERROR(
      (IF(ISBLANK(VLOOKUP($V40,$A$4:$R$503,14,0)),"!",VLOOKUP($V40,$A$4:$R$503,14,0))),""))</f>
        <v/>
      </c>
      <c r="AC40" s="2"/>
      <c r="AD40" s="86" t="str">
        <f>IF(
  ISBLANK($AC40),"",
    IFERROR(
      (IF(ISBLANK(VLOOKUP($AC40,$B$4:$R$503,15,0)),"!",VLOOKUP($AC40,$B$4:$R$503,14,0))),""))</f>
        <v/>
      </c>
      <c r="AE40" s="18" t="str">
        <f>IF(
  ISBLANK($AC40),"",
    IFERROR(
      (IF(ISBLANK(VLOOKUP($AC40,$B$4:$R$503,15,0)),"!",VLOOKUP($AC40,$B$4:$R$503,15,0))),""))</f>
        <v/>
      </c>
      <c r="AF40" s="5" t="str">
        <f>IF(
  ISBLANK($AC40),"",
    IFERROR(
      (IF(ISBLANK(VLOOKUP($AC40,$B$4:$R$503,16,0)),"!",VLOOKUP($AC40,$B$4:$R$503,16,0))),""))</f>
        <v/>
      </c>
      <c r="AG40" s="18" t="str">
        <f>IF(
  ISBLANK($AC40),"",
    IFERROR(
      (IF(ISBLANK(VLOOKUP($AC40,$B$4:$R$503,17,0)),"!",VLOOKUP($AC40,$B$4:$R$503,17,0))),""))</f>
        <v/>
      </c>
      <c r="AH40" s="2"/>
      <c r="AI40" s="2"/>
      <c r="AJ40" s="2"/>
      <c r="AK40" s="2"/>
      <c r="AM40" s="33" t="str">
        <f>Data!C30</f>
        <v/>
      </c>
      <c r="AN40" s="27" t="str">
        <f t="shared" si="2"/>
        <v/>
      </c>
      <c r="AO40" s="37">
        <f>IF(ISBLANK(INDEX($Q$4:$Q$503,AP40-7)),0,IF(AP40=508,"",1))</f>
        <v>0</v>
      </c>
      <c r="AP40" s="22">
        <f t="array" ref="AP40">MAX(IF($C$4:$C$504=AM40,ROW($C$4:$C$504)))</f>
        <v>504</v>
      </c>
    </row>
    <row r="41" spans="1:42" ht="21.95" customHeight="1" thickBot="1" x14ac:dyDescent="0.25">
      <c r="A41" s="23" t="str">
        <f t="shared" si="0"/>
        <v/>
      </c>
      <c r="B41" s="23" t="str">
        <f t="shared" si="1"/>
        <v/>
      </c>
      <c r="C41" s="24"/>
      <c r="D41" s="68"/>
      <c r="E41" s="68"/>
      <c r="F41" s="68"/>
      <c r="G41" s="68"/>
      <c r="H41" s="68"/>
      <c r="I41" s="5"/>
      <c r="J41" s="18"/>
      <c r="K41" s="5"/>
      <c r="L41" s="18"/>
      <c r="M41" s="5"/>
      <c r="N41" s="18"/>
      <c r="O41" s="5"/>
      <c r="P41" s="7"/>
      <c r="Q41" s="5"/>
      <c r="R41" s="12"/>
      <c r="T41" s="2"/>
      <c r="U41" s="8"/>
      <c r="V41" s="26"/>
      <c r="W41" s="16" t="str">
        <f>IF(
  ISBLANK($V41),"",
    IFERROR(
      (IF(ISBLANK(VLOOKUP($V41,$A$4:$R$503,9,0)),"!",VLOOKUP($V41,$A$4:$R$503,9,0))),""))</f>
        <v/>
      </c>
      <c r="X41" s="18" t="str">
        <f>IF(
  ISBLANK($V41),"",
    IFERROR(
      (IF(ISBLANK(VLOOKUP($V41,$A$4:$R$503,10,0)),"!",VLOOKUP($V41,$A$4:$R$503,10,0))),""))</f>
        <v/>
      </c>
      <c r="Y41" s="5" t="str">
        <f>IF(
  ISBLANK($V41),"",
    IFERROR(
      (IF(ISBLANK(VLOOKUP($V41,$A$4:$R$503,11,0)),"!",VLOOKUP($V41,$A$4:$R$503,11,0))),""))</f>
        <v/>
      </c>
      <c r="Z41" s="18" t="str">
        <f>IF(
  ISBLANK($V41),"",
    IFERROR(
      (IF(ISBLANK(VLOOKUP($V41,$A$4:$R$503,12,0)),"!",VLOOKUP($V41,$A$4:$R$503,12,0))),""))</f>
        <v/>
      </c>
      <c r="AA41" s="5" t="str">
        <f>IF(
  ISBLANK($V41),"",
    IFERROR(
      (IF(ISBLANK(VLOOKUP($V41,$A$4:$R$503,13,0)),"!",VLOOKUP($V41,$A$4:$R$503,13,0))),""))</f>
        <v/>
      </c>
      <c r="AB41" s="18" t="str">
        <f>IF(
  ISBLANK($V41),"",
    IFERROR(
      (IF(ISBLANK(VLOOKUP($V41,$A$4:$R$503,14,0)),"!",VLOOKUP($V41,$A$4:$R$503,14,0))),""))</f>
        <v/>
      </c>
      <c r="AC41" s="2"/>
      <c r="AD41" s="86" t="str">
        <f>IF(
  ISBLANK($AC41),"",
    IFERROR(
      (IF(ISBLANK(VLOOKUP($AC41,$B$4:$R$503,15,0)),"!",VLOOKUP($AC41,$B$4:$R$503,14,0))),""))</f>
        <v/>
      </c>
      <c r="AE41" s="18" t="str">
        <f>IF(
  ISBLANK($AC41),"",
    IFERROR(
      (IF(ISBLANK(VLOOKUP($AC41,$B$4:$R$503,15,0)),"!",VLOOKUP($AC41,$B$4:$R$503,15,0))),""))</f>
        <v/>
      </c>
      <c r="AF41" s="5" t="str">
        <f>IF(
  ISBLANK($AC41),"",
    IFERROR(
      (IF(ISBLANK(VLOOKUP($AC41,$B$4:$R$503,16,0)),"!",VLOOKUP($AC41,$B$4:$R$503,16,0))),""))</f>
        <v/>
      </c>
      <c r="AG41" s="18" t="str">
        <f>IF(
  ISBLANK($AC41),"",
    IFERROR(
      (IF(ISBLANK(VLOOKUP($AC41,$B$4:$R$503,17,0)),"!",VLOOKUP($AC41,$B$4:$R$503,17,0))),""))</f>
        <v/>
      </c>
      <c r="AH41" s="2"/>
      <c r="AI41" s="2"/>
      <c r="AJ41" s="2"/>
      <c r="AK41" s="2"/>
      <c r="AM41" s="33" t="str">
        <f>Data!C31</f>
        <v/>
      </c>
      <c r="AN41" s="27" t="str">
        <f t="shared" si="2"/>
        <v/>
      </c>
      <c r="AO41" s="37">
        <f>IF(ISBLANK(INDEX($Q$4:$Q$503,AP41-7)),0,IF(AP41=508,"",1))</f>
        <v>0</v>
      </c>
      <c r="AP41" s="22">
        <f t="array" ref="AP41">MAX(IF($C$4:$C$504=AM41,ROW($C$4:$C$504)))</f>
        <v>504</v>
      </c>
    </row>
    <row r="42" spans="1:42" ht="21.95" customHeight="1" thickBot="1" x14ac:dyDescent="0.25">
      <c r="A42" s="23" t="str">
        <f t="shared" si="0"/>
        <v/>
      </c>
      <c r="B42" s="23" t="str">
        <f t="shared" si="1"/>
        <v/>
      </c>
      <c r="C42" s="24"/>
      <c r="D42" s="68"/>
      <c r="E42" s="68"/>
      <c r="F42" s="68"/>
      <c r="G42" s="68"/>
      <c r="H42" s="68"/>
      <c r="I42" s="5"/>
      <c r="J42" s="18"/>
      <c r="K42" s="5"/>
      <c r="L42" s="18"/>
      <c r="M42" s="5"/>
      <c r="N42" s="18"/>
      <c r="O42" s="5"/>
      <c r="P42" s="7"/>
      <c r="Q42" s="5"/>
      <c r="R42" s="12"/>
      <c r="T42" s="2"/>
      <c r="U42" s="8"/>
      <c r="V42" s="26"/>
      <c r="W42" s="16" t="str">
        <f>IF(
  ISBLANK($V42),"",
    IFERROR(
      (IF(ISBLANK(VLOOKUP($V42,$A$4:$R$503,9,0)),"!",VLOOKUP($V42,$A$4:$R$503,9,0))),""))</f>
        <v/>
      </c>
      <c r="X42" s="18" t="str">
        <f>IF(
  ISBLANK($V42),"",
    IFERROR(
      (IF(ISBLANK(VLOOKUP($V42,$A$4:$R$503,10,0)),"!",VLOOKUP($V42,$A$4:$R$503,10,0))),""))</f>
        <v/>
      </c>
      <c r="Y42" s="5" t="str">
        <f>IF(
  ISBLANK($V42),"",
    IFERROR(
      (IF(ISBLANK(VLOOKUP($V42,$A$4:$R$503,11,0)),"!",VLOOKUP($V42,$A$4:$R$503,11,0))),""))</f>
        <v/>
      </c>
      <c r="Z42" s="18" t="str">
        <f>IF(
  ISBLANK($V42),"",
    IFERROR(
      (IF(ISBLANK(VLOOKUP($V42,$A$4:$R$503,12,0)),"!",VLOOKUP($V42,$A$4:$R$503,12,0))),""))</f>
        <v/>
      </c>
      <c r="AA42" s="5" t="str">
        <f>IF(
  ISBLANK($V42),"",
    IFERROR(
      (IF(ISBLANK(VLOOKUP($V42,$A$4:$R$503,13,0)),"!",VLOOKUP($V42,$A$4:$R$503,13,0))),""))</f>
        <v/>
      </c>
      <c r="AB42" s="18" t="str">
        <f>IF(
  ISBLANK($V42),"",
    IFERROR(
      (IF(ISBLANK(VLOOKUP($V42,$A$4:$R$503,14,0)),"!",VLOOKUP($V42,$A$4:$R$503,14,0))),""))</f>
        <v/>
      </c>
      <c r="AC42" s="2"/>
      <c r="AD42" s="86" t="str">
        <f>IF(
  ISBLANK($AC42),"",
    IFERROR(
      (IF(ISBLANK(VLOOKUP($AC42,$B$4:$R$503,15,0)),"!",VLOOKUP($AC42,$B$4:$R$503,14,0))),""))</f>
        <v/>
      </c>
      <c r="AE42" s="18" t="str">
        <f>IF(
  ISBLANK($AC42),"",
    IFERROR(
      (IF(ISBLANK(VLOOKUP($AC42,$B$4:$R$503,15,0)),"!",VLOOKUP($AC42,$B$4:$R$503,15,0))),""))</f>
        <v/>
      </c>
      <c r="AF42" s="5" t="str">
        <f>IF(
  ISBLANK($AC42),"",
    IFERROR(
      (IF(ISBLANK(VLOOKUP($AC42,$B$4:$R$503,16,0)),"!",VLOOKUP($AC42,$B$4:$R$503,16,0))),""))</f>
        <v/>
      </c>
      <c r="AG42" s="18" t="str">
        <f>IF(
  ISBLANK($AC42),"",
    IFERROR(
      (IF(ISBLANK(VLOOKUP($AC42,$B$4:$R$503,17,0)),"!",VLOOKUP($AC42,$B$4:$R$503,17,0))),""))</f>
        <v/>
      </c>
      <c r="AH42" s="2"/>
      <c r="AI42" s="2"/>
      <c r="AJ42" s="2"/>
      <c r="AK42" s="2"/>
      <c r="AM42" s="34" t="str">
        <f>Data!C32</f>
        <v/>
      </c>
      <c r="AN42" s="35" t="str">
        <f t="shared" si="2"/>
        <v/>
      </c>
      <c r="AO42" s="38">
        <f>IF(ISBLANK(INDEX($Q$4:$Q$503,AP42-7)),0,IF(AP42=508,"",1))</f>
        <v>0</v>
      </c>
      <c r="AP42" s="22">
        <f t="array" ref="AP42">MAX(IF($C$4:$C$504=AM42,ROW($C$4:$C$504)))</f>
        <v>504</v>
      </c>
    </row>
    <row r="43" spans="1:42" ht="21.95" customHeight="1" thickBot="1" x14ac:dyDescent="0.25">
      <c r="A43" s="23" t="str">
        <f t="shared" si="0"/>
        <v/>
      </c>
      <c r="B43" s="23" t="str">
        <f t="shared" si="1"/>
        <v/>
      </c>
      <c r="C43" s="24"/>
      <c r="D43" s="68"/>
      <c r="E43" s="68"/>
      <c r="F43" s="68"/>
      <c r="G43" s="68"/>
      <c r="H43" s="68"/>
      <c r="I43" s="5"/>
      <c r="J43" s="18"/>
      <c r="K43" s="5"/>
      <c r="L43" s="18"/>
      <c r="M43" s="5"/>
      <c r="N43" s="18"/>
      <c r="O43" s="5"/>
      <c r="P43" s="7"/>
      <c r="Q43" s="5"/>
      <c r="R43" s="12"/>
      <c r="T43" s="2"/>
      <c r="U43" s="8"/>
      <c r="V43" s="26"/>
      <c r="W43" s="16" t="str">
        <f>IF(
  ISBLANK($V43),"",
    IFERROR(
      (IF(ISBLANK(VLOOKUP($V43,$A$4:$R$503,9,0)),"!",VLOOKUP($V43,$A$4:$R$503,9,0))),""))</f>
        <v/>
      </c>
      <c r="X43" s="18" t="str">
        <f>IF(
  ISBLANK($V43),"",
    IFERROR(
      (IF(ISBLANK(VLOOKUP($V43,$A$4:$R$503,10,0)),"!",VLOOKUP($V43,$A$4:$R$503,10,0))),""))</f>
        <v/>
      </c>
      <c r="Y43" s="5" t="str">
        <f>IF(
  ISBLANK($V43),"",
    IFERROR(
      (IF(ISBLANK(VLOOKUP($V43,$A$4:$R$503,11,0)),"!",VLOOKUP($V43,$A$4:$R$503,11,0))),""))</f>
        <v/>
      </c>
      <c r="Z43" s="18" t="str">
        <f>IF(
  ISBLANK($V43),"",
    IFERROR(
      (IF(ISBLANK(VLOOKUP($V43,$A$4:$R$503,12,0)),"!",VLOOKUP($V43,$A$4:$R$503,12,0))),""))</f>
        <v/>
      </c>
      <c r="AA43" s="5" t="str">
        <f>IF(
  ISBLANK($V43),"",
    IFERROR(
      (IF(ISBLANK(VLOOKUP($V43,$A$4:$R$503,13,0)),"!",VLOOKUP($V43,$A$4:$R$503,13,0))),""))</f>
        <v/>
      </c>
      <c r="AB43" s="18" t="str">
        <f>IF(
  ISBLANK($V43),"",
    IFERROR(
      (IF(ISBLANK(VLOOKUP($V43,$A$4:$R$503,14,0)),"!",VLOOKUP($V43,$A$4:$R$503,14,0))),""))</f>
        <v/>
      </c>
      <c r="AC43" s="2"/>
      <c r="AD43" s="86" t="str">
        <f>IF(
  ISBLANK($AC43),"",
    IFERROR(
      (IF(ISBLANK(VLOOKUP($AC43,$B$4:$R$503,15,0)),"!",VLOOKUP($AC43,$B$4:$R$503,14,0))),""))</f>
        <v/>
      </c>
      <c r="AE43" s="18" t="str">
        <f>IF(
  ISBLANK($AC43),"",
    IFERROR(
      (IF(ISBLANK(VLOOKUP($AC43,$B$4:$R$503,15,0)),"!",VLOOKUP($AC43,$B$4:$R$503,15,0))),""))</f>
        <v/>
      </c>
      <c r="AF43" s="5" t="str">
        <f>IF(
  ISBLANK($AC43),"",
    IFERROR(
      (IF(ISBLANK(VLOOKUP($AC43,$B$4:$R$503,16,0)),"!",VLOOKUP($AC43,$B$4:$R$503,16,0))),""))</f>
        <v/>
      </c>
      <c r="AG43" s="18" t="str">
        <f>IF(
  ISBLANK($AC43),"",
    IFERROR(
      (IF(ISBLANK(VLOOKUP($AC43,$B$4:$R$503,17,0)),"!",VLOOKUP($AC43,$B$4:$R$503,17,0))),""))</f>
        <v/>
      </c>
      <c r="AH43" s="2"/>
      <c r="AI43" s="2"/>
      <c r="AJ43" s="2"/>
      <c r="AK43" s="2"/>
    </row>
    <row r="44" spans="1:42" ht="21.95" customHeight="1" x14ac:dyDescent="0.2">
      <c r="A44" s="23" t="str">
        <f t="shared" si="0"/>
        <v/>
      </c>
      <c r="B44" s="23" t="str">
        <f t="shared" si="1"/>
        <v/>
      </c>
      <c r="C44" s="24"/>
      <c r="D44" s="68"/>
      <c r="E44" s="68"/>
      <c r="F44" s="68"/>
      <c r="G44" s="68"/>
      <c r="H44" s="68"/>
      <c r="I44" s="5"/>
      <c r="J44" s="18"/>
      <c r="K44" s="5"/>
      <c r="L44" s="18"/>
      <c r="M44" s="5"/>
      <c r="N44" s="18"/>
      <c r="O44" s="5"/>
      <c r="P44" s="7"/>
      <c r="Q44" s="5"/>
      <c r="R44" s="12"/>
      <c r="T44" s="2"/>
      <c r="U44" s="8"/>
      <c r="V44" s="26"/>
      <c r="W44" s="16" t="str">
        <f>IF(
  ISBLANK($V44),"",
    IFERROR(
      (IF(ISBLANK(VLOOKUP($V44,$A$4:$R$503,9,0)),"!",VLOOKUP($V44,$A$4:$R$503,9,0))),""))</f>
        <v/>
      </c>
      <c r="X44" s="18" t="str">
        <f>IF(
  ISBLANK($V44),"",
    IFERROR(
      (IF(ISBLANK(VLOOKUP($V44,$A$4:$R$503,10,0)),"!",VLOOKUP($V44,$A$4:$R$503,10,0))),""))</f>
        <v/>
      </c>
      <c r="Y44" s="5" t="str">
        <f>IF(
  ISBLANK($V44),"",
    IFERROR(
      (IF(ISBLANK(VLOOKUP($V44,$A$4:$R$503,11,0)),"!",VLOOKUP($V44,$A$4:$R$503,11,0))),""))</f>
        <v/>
      </c>
      <c r="Z44" s="18" t="str">
        <f>IF(
  ISBLANK($V44),"",
    IFERROR(
      (IF(ISBLANK(VLOOKUP($V44,$A$4:$R$503,12,0)),"!",VLOOKUP($V44,$A$4:$R$503,12,0))),""))</f>
        <v/>
      </c>
      <c r="AA44" s="5" t="str">
        <f>IF(
  ISBLANK($V44),"",
    IFERROR(
      (IF(ISBLANK(VLOOKUP($V44,$A$4:$R$503,13,0)),"!",VLOOKUP($V44,$A$4:$R$503,13,0))),""))</f>
        <v/>
      </c>
      <c r="AB44" s="18" t="str">
        <f>IF(
  ISBLANK($V44),"",
    IFERROR(
      (IF(ISBLANK(VLOOKUP($V44,$A$4:$R$503,14,0)),"!",VLOOKUP($V44,$A$4:$R$503,14,0))),""))</f>
        <v/>
      </c>
      <c r="AC44" s="2"/>
      <c r="AD44" s="86" t="str">
        <f>IF(
  ISBLANK($AC44),"",
    IFERROR(
      (IF(ISBLANK(VLOOKUP($AC44,$B$4:$R$503,15,0)),"!",VLOOKUP($AC44,$B$4:$R$503,14,0))),""))</f>
        <v/>
      </c>
      <c r="AE44" s="18" t="str">
        <f>IF(
  ISBLANK($AC44),"",
    IFERROR(
      (IF(ISBLANK(VLOOKUP($AC44,$B$4:$R$503,15,0)),"!",VLOOKUP($AC44,$B$4:$R$503,15,0))),""))</f>
        <v/>
      </c>
      <c r="AF44" s="5" t="str">
        <f>IF(
  ISBLANK($AC44),"",
    IFERROR(
      (IF(ISBLANK(VLOOKUP($AC44,$B$4:$R$503,16,0)),"!",VLOOKUP($AC44,$B$4:$R$503,16,0))),""))</f>
        <v/>
      </c>
      <c r="AG44" s="18" t="str">
        <f>IF(
  ISBLANK($AC44),"",
    IFERROR(
      (IF(ISBLANK(VLOOKUP($AC44,$B$4:$R$503,17,0)),"!",VLOOKUP($AC44,$B$4:$R$503,17,0))),""))</f>
        <v/>
      </c>
      <c r="AH44" s="2"/>
      <c r="AI44" s="2"/>
      <c r="AJ44" s="2"/>
      <c r="AK44" s="2"/>
      <c r="AM44" s="44" t="s">
        <v>39</v>
      </c>
      <c r="AN44" s="45"/>
      <c r="AO44" s="46"/>
    </row>
    <row r="45" spans="1:42" ht="21.95" customHeight="1" x14ac:dyDescent="0.2">
      <c r="A45" s="23" t="str">
        <f t="shared" si="0"/>
        <v/>
      </c>
      <c r="B45" s="23" t="str">
        <f t="shared" si="1"/>
        <v/>
      </c>
      <c r="C45" s="24"/>
      <c r="D45" s="68"/>
      <c r="E45" s="68"/>
      <c r="F45" s="68"/>
      <c r="G45" s="68"/>
      <c r="H45" s="68"/>
      <c r="I45" s="5"/>
      <c r="J45" s="18"/>
      <c r="K45" s="5"/>
      <c r="L45" s="18"/>
      <c r="M45" s="5"/>
      <c r="N45" s="18"/>
      <c r="O45" s="5"/>
      <c r="P45" s="7"/>
      <c r="Q45" s="5"/>
      <c r="R45" s="12"/>
      <c r="T45" s="2"/>
      <c r="U45" s="8"/>
      <c r="V45" s="26"/>
      <c r="W45" s="16" t="str">
        <f>IF(
  ISBLANK($V45),"",
    IFERROR(
      (IF(ISBLANK(VLOOKUP($V45,$A$4:$R$503,9,0)),"!",VLOOKUP($V45,$A$4:$R$503,9,0))),""))</f>
        <v/>
      </c>
      <c r="X45" s="18" t="str">
        <f>IF(
  ISBLANK($V45),"",
    IFERROR(
      (IF(ISBLANK(VLOOKUP($V45,$A$4:$R$503,10,0)),"!",VLOOKUP($V45,$A$4:$R$503,10,0))),""))</f>
        <v/>
      </c>
      <c r="Y45" s="5" t="str">
        <f>IF(
  ISBLANK($V45),"",
    IFERROR(
      (IF(ISBLANK(VLOOKUP($V45,$A$4:$R$503,11,0)),"!",VLOOKUP($V45,$A$4:$R$503,11,0))),""))</f>
        <v/>
      </c>
      <c r="Z45" s="18" t="str">
        <f>IF(
  ISBLANK($V45),"",
    IFERROR(
      (IF(ISBLANK(VLOOKUP($V45,$A$4:$R$503,12,0)),"!",VLOOKUP($V45,$A$4:$R$503,12,0))),""))</f>
        <v/>
      </c>
      <c r="AA45" s="5" t="str">
        <f>IF(
  ISBLANK($V45),"",
    IFERROR(
      (IF(ISBLANK(VLOOKUP($V45,$A$4:$R$503,13,0)),"!",VLOOKUP($V45,$A$4:$R$503,13,0))),""))</f>
        <v/>
      </c>
      <c r="AB45" s="18" t="str">
        <f>IF(
  ISBLANK($V45),"",
    IFERROR(
      (IF(ISBLANK(VLOOKUP($V45,$A$4:$R$503,14,0)),"!",VLOOKUP($V45,$A$4:$R$503,14,0))),""))</f>
        <v/>
      </c>
      <c r="AC45" s="2"/>
      <c r="AD45" s="86" t="str">
        <f>IF(
  ISBLANK($AC45),"",
    IFERROR(
      (IF(ISBLANK(VLOOKUP($AC45,$B$4:$R$503,15,0)),"!",VLOOKUP($AC45,$B$4:$R$503,14,0))),""))</f>
        <v/>
      </c>
      <c r="AE45" s="18" t="str">
        <f>IF(
  ISBLANK($AC45),"",
    IFERROR(
      (IF(ISBLANK(VLOOKUP($AC45,$B$4:$R$503,15,0)),"!",VLOOKUP($AC45,$B$4:$R$503,15,0))),""))</f>
        <v/>
      </c>
      <c r="AF45" s="5" t="str">
        <f>IF(
  ISBLANK($AC45),"",
    IFERROR(
      (IF(ISBLANK(VLOOKUP($AC45,$B$4:$R$503,16,0)),"!",VLOOKUP($AC45,$B$4:$R$503,16,0))),""))</f>
        <v/>
      </c>
      <c r="AG45" s="18" t="str">
        <f>IF(
  ISBLANK($AC45),"",
    IFERROR(
      (IF(ISBLANK(VLOOKUP($AC45,$B$4:$R$503,17,0)),"!",VLOOKUP($AC45,$B$4:$R$503,17,0))),""))</f>
        <v/>
      </c>
      <c r="AH45" s="2"/>
      <c r="AI45" s="2"/>
      <c r="AJ45" s="2"/>
      <c r="AK45" s="2"/>
      <c r="AM45" s="88"/>
      <c r="AN45" s="89"/>
      <c r="AO45" s="90"/>
    </row>
    <row r="46" spans="1:42" ht="21.95" customHeight="1" x14ac:dyDescent="0.2">
      <c r="A46" s="23" t="str">
        <f t="shared" si="0"/>
        <v/>
      </c>
      <c r="B46" s="23" t="str">
        <f t="shared" si="1"/>
        <v/>
      </c>
      <c r="C46" s="24"/>
      <c r="D46" s="68"/>
      <c r="E46" s="68"/>
      <c r="F46" s="68"/>
      <c r="G46" s="68"/>
      <c r="H46" s="68"/>
      <c r="I46" s="5"/>
      <c r="J46" s="18"/>
      <c r="K46" s="5"/>
      <c r="L46" s="18"/>
      <c r="M46" s="5"/>
      <c r="N46" s="18"/>
      <c r="O46" s="5"/>
      <c r="P46" s="7"/>
      <c r="Q46" s="5"/>
      <c r="R46" s="12"/>
      <c r="T46" s="2"/>
      <c r="U46" s="8"/>
      <c r="V46" s="26"/>
      <c r="W46" s="16" t="str">
        <f>IF(
  ISBLANK($V46),"",
    IFERROR(
      (IF(ISBLANK(VLOOKUP($V46,$A$4:$R$503,9,0)),"!",VLOOKUP($V46,$A$4:$R$503,9,0))),""))</f>
        <v/>
      </c>
      <c r="X46" s="18" t="str">
        <f>IF(
  ISBLANK($V46),"",
    IFERROR(
      (IF(ISBLANK(VLOOKUP($V46,$A$4:$R$503,10,0)),"!",VLOOKUP($V46,$A$4:$R$503,10,0))),""))</f>
        <v/>
      </c>
      <c r="Y46" s="5" t="str">
        <f>IF(
  ISBLANK($V46),"",
    IFERROR(
      (IF(ISBLANK(VLOOKUP($V46,$A$4:$R$503,11,0)),"!",VLOOKUP($V46,$A$4:$R$503,11,0))),""))</f>
        <v/>
      </c>
      <c r="Z46" s="18" t="str">
        <f>IF(
  ISBLANK($V46),"",
    IFERROR(
      (IF(ISBLANK(VLOOKUP($V46,$A$4:$R$503,12,0)),"!",VLOOKUP($V46,$A$4:$R$503,12,0))),""))</f>
        <v/>
      </c>
      <c r="AA46" s="5" t="str">
        <f>IF(
  ISBLANK($V46),"",
    IFERROR(
      (IF(ISBLANK(VLOOKUP($V46,$A$4:$R$503,13,0)),"!",VLOOKUP($V46,$A$4:$R$503,13,0))),""))</f>
        <v/>
      </c>
      <c r="AB46" s="18" t="str">
        <f>IF(
  ISBLANK($V46),"",
    IFERROR(
      (IF(ISBLANK(VLOOKUP($V46,$A$4:$R$503,14,0)),"!",VLOOKUP($V46,$A$4:$R$503,14,0))),""))</f>
        <v/>
      </c>
      <c r="AC46" s="2"/>
      <c r="AD46" s="86" t="str">
        <f>IF(
  ISBLANK($AC46),"",
    IFERROR(
      (IF(ISBLANK(VLOOKUP($AC46,$B$4:$R$503,15,0)),"!",VLOOKUP($AC46,$B$4:$R$503,14,0))),""))</f>
        <v/>
      </c>
      <c r="AE46" s="18" t="str">
        <f>IF(
  ISBLANK($AC46),"",
    IFERROR(
      (IF(ISBLANK(VLOOKUP($AC46,$B$4:$R$503,15,0)),"!",VLOOKUP($AC46,$B$4:$R$503,15,0))),""))</f>
        <v/>
      </c>
      <c r="AF46" s="5" t="str">
        <f>IF(
  ISBLANK($AC46),"",
    IFERROR(
      (IF(ISBLANK(VLOOKUP($AC46,$B$4:$R$503,16,0)),"!",VLOOKUP($AC46,$B$4:$R$503,16,0))),""))</f>
        <v/>
      </c>
      <c r="AG46" s="18" t="str">
        <f>IF(
  ISBLANK($AC46),"",
    IFERROR(
      (IF(ISBLANK(VLOOKUP($AC46,$B$4:$R$503,17,0)),"!",VLOOKUP($AC46,$B$4:$R$503,17,0))),""))</f>
        <v/>
      </c>
      <c r="AH46" s="2"/>
      <c r="AI46" s="2"/>
      <c r="AJ46" s="2"/>
      <c r="AK46" s="2"/>
      <c r="AM46" s="88"/>
      <c r="AN46" s="89"/>
      <c r="AO46" s="90"/>
    </row>
    <row r="47" spans="1:42" ht="21.95" customHeight="1" x14ac:dyDescent="0.2">
      <c r="A47" s="23" t="str">
        <f t="shared" si="0"/>
        <v/>
      </c>
      <c r="B47" s="23" t="str">
        <f t="shared" si="1"/>
        <v/>
      </c>
      <c r="C47" s="24"/>
      <c r="D47" s="68"/>
      <c r="E47" s="68"/>
      <c r="F47" s="68"/>
      <c r="G47" s="68"/>
      <c r="H47" s="68"/>
      <c r="I47" s="5"/>
      <c r="J47" s="18"/>
      <c r="K47" s="5"/>
      <c r="L47" s="18"/>
      <c r="M47" s="5"/>
      <c r="N47" s="18"/>
      <c r="O47" s="5"/>
      <c r="P47" s="7"/>
      <c r="Q47" s="5"/>
      <c r="R47" s="12"/>
      <c r="T47" s="2"/>
      <c r="U47" s="8"/>
      <c r="V47" s="26"/>
      <c r="W47" s="16" t="str">
        <f>IF(
  ISBLANK($V47),"",
    IFERROR(
      (IF(ISBLANK(VLOOKUP($V47,$A$4:$R$503,9,0)),"!",VLOOKUP($V47,$A$4:$R$503,9,0))),""))</f>
        <v/>
      </c>
      <c r="X47" s="18" t="str">
        <f>IF(
  ISBLANK($V47),"",
    IFERROR(
      (IF(ISBLANK(VLOOKUP($V47,$A$4:$R$503,10,0)),"!",VLOOKUP($V47,$A$4:$R$503,10,0))),""))</f>
        <v/>
      </c>
      <c r="Y47" s="5" t="str">
        <f>IF(
  ISBLANK($V47),"",
    IFERROR(
      (IF(ISBLANK(VLOOKUP($V47,$A$4:$R$503,11,0)),"!",VLOOKUP($V47,$A$4:$R$503,11,0))),""))</f>
        <v/>
      </c>
      <c r="Z47" s="18" t="str">
        <f>IF(
  ISBLANK($V47),"",
    IFERROR(
      (IF(ISBLANK(VLOOKUP($V47,$A$4:$R$503,12,0)),"!",VLOOKUP($V47,$A$4:$R$503,12,0))),""))</f>
        <v/>
      </c>
      <c r="AA47" s="5" t="str">
        <f>IF(
  ISBLANK($V47),"",
    IFERROR(
      (IF(ISBLANK(VLOOKUP($V47,$A$4:$R$503,13,0)),"!",VLOOKUP($V47,$A$4:$R$503,13,0))),""))</f>
        <v/>
      </c>
      <c r="AB47" s="18" t="str">
        <f>IF(
  ISBLANK($V47),"",
    IFERROR(
      (IF(ISBLANK(VLOOKUP($V47,$A$4:$R$503,14,0)),"!",VLOOKUP($V47,$A$4:$R$503,14,0))),""))</f>
        <v/>
      </c>
      <c r="AC47" s="2"/>
      <c r="AD47" s="86" t="str">
        <f>IF(
  ISBLANK($AC47),"",
    IFERROR(
      (IF(ISBLANK(VLOOKUP($AC47,$B$4:$R$503,15,0)),"!",VLOOKUP($AC47,$B$4:$R$503,14,0))),""))</f>
        <v/>
      </c>
      <c r="AE47" s="18" t="str">
        <f>IF(
  ISBLANK($AC47),"",
    IFERROR(
      (IF(ISBLANK(VLOOKUP($AC47,$B$4:$R$503,15,0)),"!",VLOOKUP($AC47,$B$4:$R$503,15,0))),""))</f>
        <v/>
      </c>
      <c r="AF47" s="5" t="str">
        <f>IF(
  ISBLANK($AC47),"",
    IFERROR(
      (IF(ISBLANK(VLOOKUP($AC47,$B$4:$R$503,16,0)),"!",VLOOKUP($AC47,$B$4:$R$503,16,0))),""))</f>
        <v/>
      </c>
      <c r="AG47" s="18" t="str">
        <f>IF(
  ISBLANK($AC47),"",
    IFERROR(
      (IF(ISBLANK(VLOOKUP($AC47,$B$4:$R$503,17,0)),"!",VLOOKUP($AC47,$B$4:$R$503,17,0))),""))</f>
        <v/>
      </c>
      <c r="AH47" s="2"/>
      <c r="AI47" s="2"/>
      <c r="AJ47" s="2"/>
      <c r="AK47" s="2"/>
      <c r="AM47" s="88"/>
      <c r="AN47" s="89"/>
      <c r="AO47" s="90"/>
    </row>
    <row r="48" spans="1:42" ht="21.95" customHeight="1" x14ac:dyDescent="0.2">
      <c r="A48" s="23" t="str">
        <f t="shared" si="0"/>
        <v/>
      </c>
      <c r="B48" s="23" t="str">
        <f t="shared" si="1"/>
        <v/>
      </c>
      <c r="C48" s="24"/>
      <c r="D48" s="68"/>
      <c r="E48" s="68"/>
      <c r="F48" s="68"/>
      <c r="G48" s="68"/>
      <c r="H48" s="68"/>
      <c r="I48" s="5"/>
      <c r="J48" s="18"/>
      <c r="K48" s="5"/>
      <c r="L48" s="18"/>
      <c r="M48" s="5"/>
      <c r="N48" s="18"/>
      <c r="O48" s="5"/>
      <c r="P48" s="7"/>
      <c r="Q48" s="5"/>
      <c r="R48" s="12"/>
      <c r="T48" s="2"/>
      <c r="U48" s="8"/>
      <c r="V48" s="26"/>
      <c r="W48" s="16" t="str">
        <f>IF(
  ISBLANK($V48),"",
    IFERROR(
      (IF(ISBLANK(VLOOKUP($V48,$A$4:$R$503,9,0)),"!",VLOOKUP($V48,$A$4:$R$503,9,0))),""))</f>
        <v/>
      </c>
      <c r="X48" s="18" t="str">
        <f>IF(
  ISBLANK($V48),"",
    IFERROR(
      (IF(ISBLANK(VLOOKUP($V48,$A$4:$R$503,10,0)),"!",VLOOKUP($V48,$A$4:$R$503,10,0))),""))</f>
        <v/>
      </c>
      <c r="Y48" s="5" t="str">
        <f>IF(
  ISBLANK($V48),"",
    IFERROR(
      (IF(ISBLANK(VLOOKUP($V48,$A$4:$R$503,11,0)),"!",VLOOKUP($V48,$A$4:$R$503,11,0))),""))</f>
        <v/>
      </c>
      <c r="Z48" s="18" t="str">
        <f>IF(
  ISBLANK($V48),"",
    IFERROR(
      (IF(ISBLANK(VLOOKUP($V48,$A$4:$R$503,12,0)),"!",VLOOKUP($V48,$A$4:$R$503,12,0))),""))</f>
        <v/>
      </c>
      <c r="AA48" s="5" t="str">
        <f>IF(
  ISBLANK($V48),"",
    IFERROR(
      (IF(ISBLANK(VLOOKUP($V48,$A$4:$R$503,13,0)),"!",VLOOKUP($V48,$A$4:$R$503,13,0))),""))</f>
        <v/>
      </c>
      <c r="AB48" s="18" t="str">
        <f>IF(
  ISBLANK($V48),"",
    IFERROR(
      (IF(ISBLANK(VLOOKUP($V48,$A$4:$R$503,14,0)),"!",VLOOKUP($V48,$A$4:$R$503,14,0))),""))</f>
        <v/>
      </c>
      <c r="AC48" s="2"/>
      <c r="AD48" s="86" t="str">
        <f>IF(
  ISBLANK($AC48),"",
    IFERROR(
      (IF(ISBLANK(VLOOKUP($AC48,$B$4:$R$503,15,0)),"!",VLOOKUP($AC48,$B$4:$R$503,14,0))),""))</f>
        <v/>
      </c>
      <c r="AE48" s="18" t="str">
        <f>IF(
  ISBLANK($AC48),"",
    IFERROR(
      (IF(ISBLANK(VLOOKUP($AC48,$B$4:$R$503,15,0)),"!",VLOOKUP($AC48,$B$4:$R$503,15,0))),""))</f>
        <v/>
      </c>
      <c r="AF48" s="5" t="str">
        <f>IF(
  ISBLANK($AC48),"",
    IFERROR(
      (IF(ISBLANK(VLOOKUP($AC48,$B$4:$R$503,16,0)),"!",VLOOKUP($AC48,$B$4:$R$503,16,0))),""))</f>
        <v/>
      </c>
      <c r="AG48" s="18" t="str">
        <f>IF(
  ISBLANK($AC48),"",
    IFERROR(
      (IF(ISBLANK(VLOOKUP($AC48,$B$4:$R$503,17,0)),"!",VLOOKUP($AC48,$B$4:$R$503,17,0))),""))</f>
        <v/>
      </c>
      <c r="AH48" s="2"/>
      <c r="AI48" s="2"/>
      <c r="AJ48" s="2"/>
      <c r="AK48" s="2"/>
      <c r="AM48" s="88"/>
      <c r="AN48" s="89"/>
      <c r="AO48" s="90"/>
    </row>
    <row r="49" spans="1:41" ht="21.95" customHeight="1" x14ac:dyDescent="0.2">
      <c r="A49" s="23" t="str">
        <f t="shared" si="0"/>
        <v/>
      </c>
      <c r="B49" s="23" t="str">
        <f t="shared" si="1"/>
        <v/>
      </c>
      <c r="C49" s="24"/>
      <c r="D49" s="68"/>
      <c r="E49" s="68"/>
      <c r="F49" s="68"/>
      <c r="G49" s="68"/>
      <c r="H49" s="68"/>
      <c r="I49" s="5"/>
      <c r="J49" s="18"/>
      <c r="K49" s="5"/>
      <c r="L49" s="18"/>
      <c r="M49" s="5"/>
      <c r="N49" s="18"/>
      <c r="O49" s="5"/>
      <c r="P49" s="7"/>
      <c r="Q49" s="5"/>
      <c r="R49" s="12"/>
      <c r="T49" s="2"/>
      <c r="U49" s="8"/>
      <c r="V49" s="26"/>
      <c r="W49" s="16" t="str">
        <f>IF(
  ISBLANK($V49),"",
    IFERROR(
      (IF(ISBLANK(VLOOKUP($V49,$A$4:$R$503,9,0)),"!",VLOOKUP($V49,$A$4:$R$503,9,0))),""))</f>
        <v/>
      </c>
      <c r="X49" s="18" t="str">
        <f>IF(
  ISBLANK($V49),"",
    IFERROR(
      (IF(ISBLANK(VLOOKUP($V49,$A$4:$R$503,10,0)),"!",VLOOKUP($V49,$A$4:$R$503,10,0))),""))</f>
        <v/>
      </c>
      <c r="Y49" s="5" t="str">
        <f>IF(
  ISBLANK($V49),"",
    IFERROR(
      (IF(ISBLANK(VLOOKUP($V49,$A$4:$R$503,11,0)),"!",VLOOKUP($V49,$A$4:$R$503,11,0))),""))</f>
        <v/>
      </c>
      <c r="Z49" s="18" t="str">
        <f>IF(
  ISBLANK($V49),"",
    IFERROR(
      (IF(ISBLANK(VLOOKUP($V49,$A$4:$R$503,12,0)),"!",VLOOKUP($V49,$A$4:$R$503,12,0))),""))</f>
        <v/>
      </c>
      <c r="AA49" s="5" t="str">
        <f>IF(
  ISBLANK($V49),"",
    IFERROR(
      (IF(ISBLANK(VLOOKUP($V49,$A$4:$R$503,13,0)),"!",VLOOKUP($V49,$A$4:$R$503,13,0))),""))</f>
        <v/>
      </c>
      <c r="AB49" s="18" t="str">
        <f>IF(
  ISBLANK($V49),"",
    IFERROR(
      (IF(ISBLANK(VLOOKUP($V49,$A$4:$R$503,14,0)),"!",VLOOKUP($V49,$A$4:$R$503,14,0))),""))</f>
        <v/>
      </c>
      <c r="AC49" s="2"/>
      <c r="AD49" s="86" t="str">
        <f>IF(
  ISBLANK($AC49),"",
    IFERROR(
      (IF(ISBLANK(VLOOKUP($AC49,$B$4:$R$503,15,0)),"!",VLOOKUP($AC49,$B$4:$R$503,14,0))),""))</f>
        <v/>
      </c>
      <c r="AE49" s="18" t="str">
        <f>IF(
  ISBLANK($AC49),"",
    IFERROR(
      (IF(ISBLANK(VLOOKUP($AC49,$B$4:$R$503,15,0)),"!",VLOOKUP($AC49,$B$4:$R$503,15,0))),""))</f>
        <v/>
      </c>
      <c r="AF49" s="5" t="str">
        <f>IF(
  ISBLANK($AC49),"",
    IFERROR(
      (IF(ISBLANK(VLOOKUP($AC49,$B$4:$R$503,16,0)),"!",VLOOKUP($AC49,$B$4:$R$503,16,0))),""))</f>
        <v/>
      </c>
      <c r="AG49" s="18" t="str">
        <f>IF(
  ISBLANK($AC49),"",
    IFERROR(
      (IF(ISBLANK(VLOOKUP($AC49,$B$4:$R$503,17,0)),"!",VLOOKUP($AC49,$B$4:$R$503,17,0))),""))</f>
        <v/>
      </c>
      <c r="AH49" s="2"/>
      <c r="AI49" s="2"/>
      <c r="AJ49" s="2"/>
      <c r="AK49" s="2"/>
      <c r="AM49" s="88"/>
      <c r="AN49" s="89"/>
      <c r="AO49" s="90"/>
    </row>
    <row r="50" spans="1:41" ht="21.95" customHeight="1" x14ac:dyDescent="0.2">
      <c r="A50" s="23" t="str">
        <f t="shared" si="0"/>
        <v/>
      </c>
      <c r="B50" s="23" t="str">
        <f t="shared" si="1"/>
        <v/>
      </c>
      <c r="C50" s="24"/>
      <c r="D50" s="68"/>
      <c r="E50" s="68"/>
      <c r="F50" s="68"/>
      <c r="G50" s="68"/>
      <c r="H50" s="68"/>
      <c r="I50" s="5"/>
      <c r="J50" s="18"/>
      <c r="K50" s="5"/>
      <c r="L50" s="18"/>
      <c r="M50" s="5"/>
      <c r="N50" s="18"/>
      <c r="O50" s="5"/>
      <c r="P50" s="7"/>
      <c r="Q50" s="5"/>
      <c r="R50" s="12"/>
      <c r="T50" s="2"/>
      <c r="U50" s="8"/>
      <c r="V50" s="26"/>
      <c r="W50" s="16" t="str">
        <f>IF(
  ISBLANK($V50),"",
    IFERROR(
      (IF(ISBLANK(VLOOKUP($V50,$A$4:$R$503,9,0)),"!",VLOOKUP($V50,$A$4:$R$503,9,0))),""))</f>
        <v/>
      </c>
      <c r="X50" s="18" t="str">
        <f>IF(
  ISBLANK($V50),"",
    IFERROR(
      (IF(ISBLANK(VLOOKUP($V50,$A$4:$R$503,10,0)),"!",VLOOKUP($V50,$A$4:$R$503,10,0))),""))</f>
        <v/>
      </c>
      <c r="Y50" s="5" t="str">
        <f>IF(
  ISBLANK($V50),"",
    IFERROR(
      (IF(ISBLANK(VLOOKUP($V50,$A$4:$R$503,11,0)),"!",VLOOKUP($V50,$A$4:$R$503,11,0))),""))</f>
        <v/>
      </c>
      <c r="Z50" s="18" t="str">
        <f>IF(
  ISBLANK($V50),"",
    IFERROR(
      (IF(ISBLANK(VLOOKUP($V50,$A$4:$R$503,12,0)),"!",VLOOKUP($V50,$A$4:$R$503,12,0))),""))</f>
        <v/>
      </c>
      <c r="AA50" s="5" t="str">
        <f>IF(
  ISBLANK($V50),"",
    IFERROR(
      (IF(ISBLANK(VLOOKUP($V50,$A$4:$R$503,13,0)),"!",VLOOKUP($V50,$A$4:$R$503,13,0))),""))</f>
        <v/>
      </c>
      <c r="AB50" s="18" t="str">
        <f>IF(
  ISBLANK($V50),"",
    IFERROR(
      (IF(ISBLANK(VLOOKUP($V50,$A$4:$R$503,14,0)),"!",VLOOKUP($V50,$A$4:$R$503,14,0))),""))</f>
        <v/>
      </c>
      <c r="AC50" s="2"/>
      <c r="AD50" s="86" t="str">
        <f>IF(
  ISBLANK($AC50),"",
    IFERROR(
      (IF(ISBLANK(VLOOKUP($AC50,$B$4:$R$503,15,0)),"!",VLOOKUP($AC50,$B$4:$R$503,14,0))),""))</f>
        <v/>
      </c>
      <c r="AE50" s="18" t="str">
        <f>IF(
  ISBLANK($AC50),"",
    IFERROR(
      (IF(ISBLANK(VLOOKUP($AC50,$B$4:$R$503,15,0)),"!",VLOOKUP($AC50,$B$4:$R$503,15,0))),""))</f>
        <v/>
      </c>
      <c r="AF50" s="5" t="str">
        <f>IF(
  ISBLANK($AC50),"",
    IFERROR(
      (IF(ISBLANK(VLOOKUP($AC50,$B$4:$R$503,16,0)),"!",VLOOKUP($AC50,$B$4:$R$503,16,0))),""))</f>
        <v/>
      </c>
      <c r="AG50" s="18" t="str">
        <f>IF(
  ISBLANK($AC50),"",
    IFERROR(
      (IF(ISBLANK(VLOOKUP($AC50,$B$4:$R$503,17,0)),"!",VLOOKUP($AC50,$B$4:$R$503,17,0))),""))</f>
        <v/>
      </c>
      <c r="AH50" s="2"/>
      <c r="AI50" s="2"/>
      <c r="AJ50" s="2"/>
      <c r="AK50" s="2"/>
      <c r="AM50" s="88"/>
      <c r="AN50" s="89"/>
      <c r="AO50" s="90"/>
    </row>
    <row r="51" spans="1:41" ht="21.95" customHeight="1" x14ac:dyDescent="0.2">
      <c r="A51" s="23" t="str">
        <f t="shared" si="0"/>
        <v/>
      </c>
      <c r="B51" s="23" t="str">
        <f t="shared" si="1"/>
        <v/>
      </c>
      <c r="C51" s="24"/>
      <c r="D51" s="68"/>
      <c r="E51" s="68"/>
      <c r="F51" s="68"/>
      <c r="G51" s="68"/>
      <c r="H51" s="68"/>
      <c r="I51" s="5"/>
      <c r="J51" s="18"/>
      <c r="K51" s="5"/>
      <c r="L51" s="18"/>
      <c r="M51" s="5"/>
      <c r="N51" s="18"/>
      <c r="O51" s="5"/>
      <c r="P51" s="7"/>
      <c r="Q51" s="5"/>
      <c r="R51" s="12"/>
      <c r="T51" s="2"/>
      <c r="U51" s="8"/>
      <c r="V51" s="26"/>
      <c r="W51" s="16" t="str">
        <f>IF(
  ISBLANK($V51),"",
    IFERROR(
      (IF(ISBLANK(VLOOKUP($V51,$A$4:$R$503,9,0)),"!",VLOOKUP($V51,$A$4:$R$503,9,0))),""))</f>
        <v/>
      </c>
      <c r="X51" s="18" t="str">
        <f>IF(
  ISBLANK($V51),"",
    IFERROR(
      (IF(ISBLANK(VLOOKUP($V51,$A$4:$R$503,10,0)),"!",VLOOKUP($V51,$A$4:$R$503,10,0))),""))</f>
        <v/>
      </c>
      <c r="Y51" s="5" t="str">
        <f>IF(
  ISBLANK($V51),"",
    IFERROR(
      (IF(ISBLANK(VLOOKUP($V51,$A$4:$R$503,11,0)),"!",VLOOKUP($V51,$A$4:$R$503,11,0))),""))</f>
        <v/>
      </c>
      <c r="Z51" s="18" t="str">
        <f>IF(
  ISBLANK($V51),"",
    IFERROR(
      (IF(ISBLANK(VLOOKUP($V51,$A$4:$R$503,12,0)),"!",VLOOKUP($V51,$A$4:$R$503,12,0))),""))</f>
        <v/>
      </c>
      <c r="AA51" s="5" t="str">
        <f>IF(
  ISBLANK($V51),"",
    IFERROR(
      (IF(ISBLANK(VLOOKUP($V51,$A$4:$R$503,13,0)),"!",VLOOKUP($V51,$A$4:$R$503,13,0))),""))</f>
        <v/>
      </c>
      <c r="AB51" s="18" t="str">
        <f>IF(
  ISBLANK($V51),"",
    IFERROR(
      (IF(ISBLANK(VLOOKUP($V51,$A$4:$R$503,14,0)),"!",VLOOKUP($V51,$A$4:$R$503,14,0))),""))</f>
        <v/>
      </c>
      <c r="AC51" s="2"/>
      <c r="AD51" s="86" t="str">
        <f>IF(
  ISBLANK($AC51),"",
    IFERROR(
      (IF(ISBLANK(VLOOKUP($AC51,$B$4:$R$503,15,0)),"!",VLOOKUP($AC51,$B$4:$R$503,14,0))),""))</f>
        <v/>
      </c>
      <c r="AE51" s="18" t="str">
        <f>IF(
  ISBLANK($AC51),"",
    IFERROR(
      (IF(ISBLANK(VLOOKUP($AC51,$B$4:$R$503,15,0)),"!",VLOOKUP($AC51,$B$4:$R$503,15,0))),""))</f>
        <v/>
      </c>
      <c r="AF51" s="5" t="str">
        <f>IF(
  ISBLANK($AC51),"",
    IFERROR(
      (IF(ISBLANK(VLOOKUP($AC51,$B$4:$R$503,16,0)),"!",VLOOKUP($AC51,$B$4:$R$503,16,0))),""))</f>
        <v/>
      </c>
      <c r="AG51" s="18" t="str">
        <f>IF(
  ISBLANK($AC51),"",
    IFERROR(
      (IF(ISBLANK(VLOOKUP($AC51,$B$4:$R$503,17,0)),"!",VLOOKUP($AC51,$B$4:$R$503,17,0))),""))</f>
        <v/>
      </c>
      <c r="AH51" s="2"/>
      <c r="AI51" s="2"/>
      <c r="AJ51" s="2"/>
      <c r="AK51" s="2"/>
      <c r="AM51" s="88"/>
      <c r="AN51" s="89"/>
      <c r="AO51" s="90"/>
    </row>
    <row r="52" spans="1:41" ht="21.95" customHeight="1" x14ac:dyDescent="0.2">
      <c r="A52" s="23" t="str">
        <f t="shared" si="0"/>
        <v/>
      </c>
      <c r="B52" s="23" t="str">
        <f t="shared" si="1"/>
        <v/>
      </c>
      <c r="C52" s="24"/>
      <c r="D52" s="68"/>
      <c r="E52" s="68"/>
      <c r="F52" s="68"/>
      <c r="G52" s="68"/>
      <c r="H52" s="68"/>
      <c r="I52" s="5"/>
      <c r="J52" s="18"/>
      <c r="K52" s="5"/>
      <c r="L52" s="18"/>
      <c r="M52" s="5"/>
      <c r="N52" s="18"/>
      <c r="O52" s="5"/>
      <c r="P52" s="7"/>
      <c r="Q52" s="5"/>
      <c r="R52" s="12"/>
      <c r="T52" s="2"/>
      <c r="U52" s="8"/>
      <c r="V52" s="26"/>
      <c r="W52" s="16" t="str">
        <f>IF(
  ISBLANK($V52),"",
    IFERROR(
      (IF(ISBLANK(VLOOKUP($V52,$A$4:$R$503,9,0)),"!",VLOOKUP($V52,$A$4:$R$503,9,0))),""))</f>
        <v/>
      </c>
      <c r="X52" s="18" t="str">
        <f>IF(
  ISBLANK($V52),"",
    IFERROR(
      (IF(ISBLANK(VLOOKUP($V52,$A$4:$R$503,10,0)),"!",VLOOKUP($V52,$A$4:$R$503,10,0))),""))</f>
        <v/>
      </c>
      <c r="Y52" s="5" t="str">
        <f>IF(
  ISBLANK($V52),"",
    IFERROR(
      (IF(ISBLANK(VLOOKUP($V52,$A$4:$R$503,11,0)),"!",VLOOKUP($V52,$A$4:$R$503,11,0))),""))</f>
        <v/>
      </c>
      <c r="Z52" s="18" t="str">
        <f>IF(
  ISBLANK($V52),"",
    IFERROR(
      (IF(ISBLANK(VLOOKUP($V52,$A$4:$R$503,12,0)),"!",VLOOKUP($V52,$A$4:$R$503,12,0))),""))</f>
        <v/>
      </c>
      <c r="AA52" s="5" t="str">
        <f>IF(
  ISBLANK($V52),"",
    IFERROR(
      (IF(ISBLANK(VLOOKUP($V52,$A$4:$R$503,13,0)),"!",VLOOKUP($V52,$A$4:$R$503,13,0))),""))</f>
        <v/>
      </c>
      <c r="AB52" s="18" t="str">
        <f>IF(
  ISBLANK($V52),"",
    IFERROR(
      (IF(ISBLANK(VLOOKUP($V52,$A$4:$R$503,14,0)),"!",VLOOKUP($V52,$A$4:$R$503,14,0))),""))</f>
        <v/>
      </c>
      <c r="AC52" s="2"/>
      <c r="AD52" s="86" t="str">
        <f>IF(
  ISBLANK($AC52),"",
    IFERROR(
      (IF(ISBLANK(VLOOKUP($AC52,$B$4:$R$503,15,0)),"!",VLOOKUP($AC52,$B$4:$R$503,14,0))),""))</f>
        <v/>
      </c>
      <c r="AE52" s="18" t="str">
        <f>IF(
  ISBLANK($AC52),"",
    IFERROR(
      (IF(ISBLANK(VLOOKUP($AC52,$B$4:$R$503,15,0)),"!",VLOOKUP($AC52,$B$4:$R$503,15,0))),""))</f>
        <v/>
      </c>
      <c r="AF52" s="5" t="str">
        <f>IF(
  ISBLANK($AC52),"",
    IFERROR(
      (IF(ISBLANK(VLOOKUP($AC52,$B$4:$R$503,16,0)),"!",VLOOKUP($AC52,$B$4:$R$503,16,0))),""))</f>
        <v/>
      </c>
      <c r="AG52" s="18" t="str">
        <f>IF(
  ISBLANK($AC52),"",
    IFERROR(
      (IF(ISBLANK(VLOOKUP($AC52,$B$4:$R$503,17,0)),"!",VLOOKUP($AC52,$B$4:$R$503,17,0))),""))</f>
        <v/>
      </c>
      <c r="AH52" s="2"/>
      <c r="AI52" s="2"/>
      <c r="AJ52" s="2"/>
      <c r="AK52" s="2"/>
      <c r="AM52" s="88"/>
      <c r="AN52" s="89"/>
      <c r="AO52" s="90"/>
    </row>
    <row r="53" spans="1:41" ht="21.95" customHeight="1" x14ac:dyDescent="0.2">
      <c r="A53" s="23" t="str">
        <f t="shared" si="0"/>
        <v/>
      </c>
      <c r="B53" s="23" t="str">
        <f t="shared" si="1"/>
        <v/>
      </c>
      <c r="C53" s="24"/>
      <c r="D53" s="68"/>
      <c r="E53" s="68"/>
      <c r="F53" s="68"/>
      <c r="G53" s="68"/>
      <c r="H53" s="68"/>
      <c r="I53" s="5"/>
      <c r="J53" s="18"/>
      <c r="K53" s="5"/>
      <c r="L53" s="18"/>
      <c r="M53" s="5"/>
      <c r="N53" s="18"/>
      <c r="O53" s="5"/>
      <c r="P53" s="7"/>
      <c r="Q53" s="5"/>
      <c r="R53" s="12"/>
      <c r="T53" s="2"/>
      <c r="U53" s="8"/>
      <c r="V53" s="26"/>
      <c r="W53" s="16" t="str">
        <f>IF(
  ISBLANK($V53),"",
    IFERROR(
      (IF(ISBLANK(VLOOKUP($V53,$A$4:$R$503,9,0)),"!",VLOOKUP($V53,$A$4:$R$503,9,0))),""))</f>
        <v/>
      </c>
      <c r="X53" s="18" t="str">
        <f>IF(
  ISBLANK($V53),"",
    IFERROR(
      (IF(ISBLANK(VLOOKUP($V53,$A$4:$R$503,10,0)),"!",VLOOKUP($V53,$A$4:$R$503,10,0))),""))</f>
        <v/>
      </c>
      <c r="Y53" s="5" t="str">
        <f>IF(
  ISBLANK($V53),"",
    IFERROR(
      (IF(ISBLANK(VLOOKUP($V53,$A$4:$R$503,11,0)),"!",VLOOKUP($V53,$A$4:$R$503,11,0))),""))</f>
        <v/>
      </c>
      <c r="Z53" s="18" t="str">
        <f>IF(
  ISBLANK($V53),"",
    IFERROR(
      (IF(ISBLANK(VLOOKUP($V53,$A$4:$R$503,12,0)),"!",VLOOKUP($V53,$A$4:$R$503,12,0))),""))</f>
        <v/>
      </c>
      <c r="AA53" s="5" t="str">
        <f>IF(
  ISBLANK($V53),"",
    IFERROR(
      (IF(ISBLANK(VLOOKUP($V53,$A$4:$R$503,13,0)),"!",VLOOKUP($V53,$A$4:$R$503,13,0))),""))</f>
        <v/>
      </c>
      <c r="AB53" s="18" t="str">
        <f>IF(
  ISBLANK($V53),"",
    IFERROR(
      (IF(ISBLANK(VLOOKUP($V53,$A$4:$R$503,14,0)),"!",VLOOKUP($V53,$A$4:$R$503,14,0))),""))</f>
        <v/>
      </c>
      <c r="AC53" s="2"/>
      <c r="AD53" s="86" t="str">
        <f>IF(
  ISBLANK($AC53),"",
    IFERROR(
      (IF(ISBLANK(VLOOKUP($AC53,$B$4:$R$503,15,0)),"!",VLOOKUP($AC53,$B$4:$R$503,14,0))),""))</f>
        <v/>
      </c>
      <c r="AE53" s="18" t="str">
        <f>IF(
  ISBLANK($AC53),"",
    IFERROR(
      (IF(ISBLANK(VLOOKUP($AC53,$B$4:$R$503,15,0)),"!",VLOOKUP($AC53,$B$4:$R$503,15,0))),""))</f>
        <v/>
      </c>
      <c r="AF53" s="5" t="str">
        <f>IF(
  ISBLANK($AC53),"",
    IFERROR(
      (IF(ISBLANK(VLOOKUP($AC53,$B$4:$R$503,16,0)),"!",VLOOKUP($AC53,$B$4:$R$503,16,0))),""))</f>
        <v/>
      </c>
      <c r="AG53" s="18" t="str">
        <f>IF(
  ISBLANK($AC53),"",
    IFERROR(
      (IF(ISBLANK(VLOOKUP($AC53,$B$4:$R$503,17,0)),"!",VLOOKUP($AC53,$B$4:$R$503,17,0))),""))</f>
        <v/>
      </c>
      <c r="AH53" s="2"/>
      <c r="AI53" s="2"/>
      <c r="AJ53" s="2"/>
      <c r="AK53" s="2"/>
      <c r="AM53" s="88"/>
      <c r="AN53" s="89"/>
      <c r="AO53" s="90"/>
    </row>
    <row r="54" spans="1:41" ht="21.95" customHeight="1" x14ac:dyDescent="0.2">
      <c r="A54" s="23" t="str">
        <f t="shared" si="0"/>
        <v/>
      </c>
      <c r="B54" s="23" t="str">
        <f t="shared" si="1"/>
        <v/>
      </c>
      <c r="C54" s="24"/>
      <c r="D54" s="68"/>
      <c r="E54" s="68"/>
      <c r="F54" s="68"/>
      <c r="G54" s="68"/>
      <c r="H54" s="68"/>
      <c r="I54" s="5"/>
      <c r="J54" s="18"/>
      <c r="K54" s="5"/>
      <c r="L54" s="18"/>
      <c r="M54" s="5"/>
      <c r="N54" s="18"/>
      <c r="O54" s="5"/>
      <c r="P54" s="7"/>
      <c r="Q54" s="5"/>
      <c r="R54" s="12"/>
      <c r="T54" s="2"/>
      <c r="U54" s="8"/>
      <c r="V54" s="26"/>
      <c r="W54" s="16" t="str">
        <f>IF(
  ISBLANK($V54),"",
    IFERROR(
      (IF(ISBLANK(VLOOKUP($V54,$A$4:$R$503,9,0)),"!",VLOOKUP($V54,$A$4:$R$503,9,0))),""))</f>
        <v/>
      </c>
      <c r="X54" s="18" t="str">
        <f>IF(
  ISBLANK($V54),"",
    IFERROR(
      (IF(ISBLANK(VLOOKUP($V54,$A$4:$R$503,10,0)),"!",VLOOKUP($V54,$A$4:$R$503,10,0))),""))</f>
        <v/>
      </c>
      <c r="Y54" s="5" t="str">
        <f>IF(
  ISBLANK($V54),"",
    IFERROR(
      (IF(ISBLANK(VLOOKUP($V54,$A$4:$R$503,11,0)),"!",VLOOKUP($V54,$A$4:$R$503,11,0))),""))</f>
        <v/>
      </c>
      <c r="Z54" s="18" t="str">
        <f>IF(
  ISBLANK($V54),"",
    IFERROR(
      (IF(ISBLANK(VLOOKUP($V54,$A$4:$R$503,12,0)),"!",VLOOKUP($V54,$A$4:$R$503,12,0))),""))</f>
        <v/>
      </c>
      <c r="AA54" s="5" t="str">
        <f>IF(
  ISBLANK($V54),"",
    IFERROR(
      (IF(ISBLANK(VLOOKUP($V54,$A$4:$R$503,13,0)),"!",VLOOKUP($V54,$A$4:$R$503,13,0))),""))</f>
        <v/>
      </c>
      <c r="AB54" s="18" t="str">
        <f>IF(
  ISBLANK($V54),"",
    IFERROR(
      (IF(ISBLANK(VLOOKUP($V54,$A$4:$R$503,14,0)),"!",VLOOKUP($V54,$A$4:$R$503,14,0))),""))</f>
        <v/>
      </c>
      <c r="AC54" s="2"/>
      <c r="AD54" s="86" t="str">
        <f>IF(
  ISBLANK($AC54),"",
    IFERROR(
      (IF(ISBLANK(VLOOKUP($AC54,$B$4:$R$503,15,0)),"!",VLOOKUP($AC54,$B$4:$R$503,14,0))),""))</f>
        <v/>
      </c>
      <c r="AE54" s="18" t="str">
        <f>IF(
  ISBLANK($AC54),"",
    IFERROR(
      (IF(ISBLANK(VLOOKUP($AC54,$B$4:$R$503,15,0)),"!",VLOOKUP($AC54,$B$4:$R$503,15,0))),""))</f>
        <v/>
      </c>
      <c r="AF54" s="5" t="str">
        <f>IF(
  ISBLANK($AC54),"",
    IFERROR(
      (IF(ISBLANK(VLOOKUP($AC54,$B$4:$R$503,16,0)),"!",VLOOKUP($AC54,$B$4:$R$503,16,0))),""))</f>
        <v/>
      </c>
      <c r="AG54" s="18" t="str">
        <f>IF(
  ISBLANK($AC54),"",
    IFERROR(
      (IF(ISBLANK(VLOOKUP($AC54,$B$4:$R$503,17,0)),"!",VLOOKUP($AC54,$B$4:$R$503,17,0))),""))</f>
        <v/>
      </c>
      <c r="AH54" s="2"/>
      <c r="AI54" s="2"/>
      <c r="AJ54" s="2"/>
      <c r="AK54" s="2"/>
      <c r="AM54" s="88"/>
      <c r="AN54" s="89"/>
      <c r="AO54" s="90"/>
    </row>
    <row r="55" spans="1:41" ht="21.95" customHeight="1" x14ac:dyDescent="0.2">
      <c r="A55" s="23" t="str">
        <f t="shared" si="0"/>
        <v/>
      </c>
      <c r="B55" s="23" t="str">
        <f t="shared" si="1"/>
        <v/>
      </c>
      <c r="C55" s="24"/>
      <c r="D55" s="68"/>
      <c r="E55" s="68"/>
      <c r="F55" s="68"/>
      <c r="G55" s="68"/>
      <c r="H55" s="68"/>
      <c r="I55" s="5"/>
      <c r="J55" s="18"/>
      <c r="K55" s="5"/>
      <c r="L55" s="18"/>
      <c r="M55" s="5"/>
      <c r="N55" s="18"/>
      <c r="O55" s="5"/>
      <c r="P55" s="7"/>
      <c r="Q55" s="5"/>
      <c r="R55" s="12"/>
      <c r="T55" s="2"/>
      <c r="U55" s="8"/>
      <c r="V55" s="26"/>
      <c r="W55" s="16" t="str">
        <f>IF(
  ISBLANK($V55),"",
    IFERROR(
      (IF(ISBLANK(VLOOKUP($V55,$A$4:$R$503,9,0)),"!",VLOOKUP($V55,$A$4:$R$503,9,0))),""))</f>
        <v/>
      </c>
      <c r="X55" s="18" t="str">
        <f>IF(
  ISBLANK($V55),"",
    IFERROR(
      (IF(ISBLANK(VLOOKUP($V55,$A$4:$R$503,10,0)),"!",VLOOKUP($V55,$A$4:$R$503,10,0))),""))</f>
        <v/>
      </c>
      <c r="Y55" s="5" t="str">
        <f>IF(
  ISBLANK($V55),"",
    IFERROR(
      (IF(ISBLANK(VLOOKUP($V55,$A$4:$R$503,11,0)),"!",VLOOKUP($V55,$A$4:$R$503,11,0))),""))</f>
        <v/>
      </c>
      <c r="Z55" s="18" t="str">
        <f>IF(
  ISBLANK($V55),"",
    IFERROR(
      (IF(ISBLANK(VLOOKUP($V55,$A$4:$R$503,12,0)),"!",VLOOKUP($V55,$A$4:$R$503,12,0))),""))</f>
        <v/>
      </c>
      <c r="AA55" s="5" t="str">
        <f>IF(
  ISBLANK($V55),"",
    IFERROR(
      (IF(ISBLANK(VLOOKUP($V55,$A$4:$R$503,13,0)),"!",VLOOKUP($V55,$A$4:$R$503,13,0))),""))</f>
        <v/>
      </c>
      <c r="AB55" s="18" t="str">
        <f>IF(
  ISBLANK($V55),"",
    IFERROR(
      (IF(ISBLANK(VLOOKUP($V55,$A$4:$R$503,14,0)),"!",VLOOKUP($V55,$A$4:$R$503,14,0))),""))</f>
        <v/>
      </c>
      <c r="AC55" s="2"/>
      <c r="AD55" s="86" t="str">
        <f>IF(
  ISBLANK($AC55),"",
    IFERROR(
      (IF(ISBLANK(VLOOKUP($AC55,$B$4:$R$503,15,0)),"!",VLOOKUP($AC55,$B$4:$R$503,14,0))),""))</f>
        <v/>
      </c>
      <c r="AE55" s="18" t="str">
        <f>IF(
  ISBLANK($AC55),"",
    IFERROR(
      (IF(ISBLANK(VLOOKUP($AC55,$B$4:$R$503,15,0)),"!",VLOOKUP($AC55,$B$4:$R$503,15,0))),""))</f>
        <v/>
      </c>
      <c r="AF55" s="5" t="str">
        <f>IF(
  ISBLANK($AC55),"",
    IFERROR(
      (IF(ISBLANK(VLOOKUP($AC55,$B$4:$R$503,16,0)),"!",VLOOKUP($AC55,$B$4:$R$503,16,0))),""))</f>
        <v/>
      </c>
      <c r="AG55" s="18" t="str">
        <f>IF(
  ISBLANK($AC55),"",
    IFERROR(
      (IF(ISBLANK(VLOOKUP($AC55,$B$4:$R$503,17,0)),"!",VLOOKUP($AC55,$B$4:$R$503,17,0))),""))</f>
        <v/>
      </c>
      <c r="AH55" s="2"/>
      <c r="AI55" s="2"/>
      <c r="AJ55" s="2"/>
      <c r="AK55" s="2"/>
      <c r="AM55" s="88"/>
      <c r="AN55" s="89"/>
      <c r="AO55" s="90"/>
    </row>
    <row r="56" spans="1:41" ht="21.95" customHeight="1" x14ac:dyDescent="0.2">
      <c r="A56" s="23" t="str">
        <f t="shared" si="0"/>
        <v/>
      </c>
      <c r="B56" s="23" t="str">
        <f t="shared" si="1"/>
        <v/>
      </c>
      <c r="C56" s="24"/>
      <c r="D56" s="68"/>
      <c r="E56" s="68"/>
      <c r="F56" s="68"/>
      <c r="G56" s="68"/>
      <c r="H56" s="68"/>
      <c r="I56" s="5"/>
      <c r="J56" s="18"/>
      <c r="K56" s="5"/>
      <c r="L56" s="18"/>
      <c r="M56" s="5"/>
      <c r="N56" s="18"/>
      <c r="O56" s="5"/>
      <c r="P56" s="7"/>
      <c r="Q56" s="5"/>
      <c r="R56" s="12"/>
      <c r="T56" s="2"/>
      <c r="U56" s="8"/>
      <c r="V56" s="26"/>
      <c r="W56" s="16" t="str">
        <f>IF(
  ISBLANK($V56),"",
    IFERROR(
      (IF(ISBLANK(VLOOKUP($V56,$A$4:$R$503,9,0)),"!",VLOOKUP($V56,$A$4:$R$503,9,0))),""))</f>
        <v/>
      </c>
      <c r="X56" s="18" t="str">
        <f>IF(
  ISBLANK($V56),"",
    IFERROR(
      (IF(ISBLANK(VLOOKUP($V56,$A$4:$R$503,10,0)),"!",VLOOKUP($V56,$A$4:$R$503,10,0))),""))</f>
        <v/>
      </c>
      <c r="Y56" s="5" t="str">
        <f>IF(
  ISBLANK($V56),"",
    IFERROR(
      (IF(ISBLANK(VLOOKUP($V56,$A$4:$R$503,11,0)),"!",VLOOKUP($V56,$A$4:$R$503,11,0))),""))</f>
        <v/>
      </c>
      <c r="Z56" s="18" t="str">
        <f>IF(
  ISBLANK($V56),"",
    IFERROR(
      (IF(ISBLANK(VLOOKUP($V56,$A$4:$R$503,12,0)),"!",VLOOKUP($V56,$A$4:$R$503,12,0))),""))</f>
        <v/>
      </c>
      <c r="AA56" s="5" t="str">
        <f>IF(
  ISBLANK($V56),"",
    IFERROR(
      (IF(ISBLANK(VLOOKUP($V56,$A$4:$R$503,13,0)),"!",VLOOKUP($V56,$A$4:$R$503,13,0))),""))</f>
        <v/>
      </c>
      <c r="AB56" s="18" t="str">
        <f>IF(
  ISBLANK($V56),"",
    IFERROR(
      (IF(ISBLANK(VLOOKUP($V56,$A$4:$R$503,14,0)),"!",VLOOKUP($V56,$A$4:$R$503,14,0))),""))</f>
        <v/>
      </c>
      <c r="AC56" s="2"/>
      <c r="AD56" s="86" t="str">
        <f>IF(
  ISBLANK($AC56),"",
    IFERROR(
      (IF(ISBLANK(VLOOKUP($AC56,$B$4:$R$503,15,0)),"!",VLOOKUP($AC56,$B$4:$R$503,14,0))),""))</f>
        <v/>
      </c>
      <c r="AE56" s="18" t="str">
        <f>IF(
  ISBLANK($AC56),"",
    IFERROR(
      (IF(ISBLANK(VLOOKUP($AC56,$B$4:$R$503,15,0)),"!",VLOOKUP($AC56,$B$4:$R$503,15,0))),""))</f>
        <v/>
      </c>
      <c r="AF56" s="5" t="str">
        <f>IF(
  ISBLANK($AC56),"",
    IFERROR(
      (IF(ISBLANK(VLOOKUP($AC56,$B$4:$R$503,16,0)),"!",VLOOKUP($AC56,$B$4:$R$503,16,0))),""))</f>
        <v/>
      </c>
      <c r="AG56" s="18" t="str">
        <f>IF(
  ISBLANK($AC56),"",
    IFERROR(
      (IF(ISBLANK(VLOOKUP($AC56,$B$4:$R$503,17,0)),"!",VLOOKUP($AC56,$B$4:$R$503,17,0))),""))</f>
        <v/>
      </c>
      <c r="AH56" s="2"/>
      <c r="AI56" s="2"/>
      <c r="AJ56" s="2"/>
      <c r="AK56" s="2"/>
      <c r="AM56" s="88"/>
      <c r="AN56" s="89"/>
      <c r="AO56" s="90"/>
    </row>
    <row r="57" spans="1:41" ht="21.95" customHeight="1" x14ac:dyDescent="0.2">
      <c r="A57" s="23" t="str">
        <f t="shared" si="0"/>
        <v/>
      </c>
      <c r="B57" s="23" t="str">
        <f t="shared" si="1"/>
        <v/>
      </c>
      <c r="C57" s="24"/>
      <c r="D57" s="68"/>
      <c r="E57" s="68"/>
      <c r="F57" s="68"/>
      <c r="G57" s="68"/>
      <c r="H57" s="68"/>
      <c r="I57" s="5"/>
      <c r="J57" s="18"/>
      <c r="K57" s="5"/>
      <c r="L57" s="18"/>
      <c r="M57" s="5"/>
      <c r="N57" s="18"/>
      <c r="O57" s="5"/>
      <c r="P57" s="7"/>
      <c r="Q57" s="5"/>
      <c r="R57" s="12"/>
      <c r="T57" s="2"/>
      <c r="U57" s="8"/>
      <c r="V57" s="26"/>
      <c r="W57" s="16" t="str">
        <f>IF(
  ISBLANK($V57),"",
    IFERROR(
      (IF(ISBLANK(VLOOKUP($V57,$A$4:$R$503,9,0)),"!",VLOOKUP($V57,$A$4:$R$503,9,0))),""))</f>
        <v/>
      </c>
      <c r="X57" s="18" t="str">
        <f>IF(
  ISBLANK($V57),"",
    IFERROR(
      (IF(ISBLANK(VLOOKUP($V57,$A$4:$R$503,10,0)),"!",VLOOKUP($V57,$A$4:$R$503,10,0))),""))</f>
        <v/>
      </c>
      <c r="Y57" s="5" t="str">
        <f>IF(
  ISBLANK($V57),"",
    IFERROR(
      (IF(ISBLANK(VLOOKUP($V57,$A$4:$R$503,11,0)),"!",VLOOKUP($V57,$A$4:$R$503,11,0))),""))</f>
        <v/>
      </c>
      <c r="Z57" s="18" t="str">
        <f>IF(
  ISBLANK($V57),"",
    IFERROR(
      (IF(ISBLANK(VLOOKUP($V57,$A$4:$R$503,12,0)),"!",VLOOKUP($V57,$A$4:$R$503,12,0))),""))</f>
        <v/>
      </c>
      <c r="AA57" s="5" t="str">
        <f>IF(
  ISBLANK($V57),"",
    IFERROR(
      (IF(ISBLANK(VLOOKUP($V57,$A$4:$R$503,13,0)),"!",VLOOKUP($V57,$A$4:$R$503,13,0))),""))</f>
        <v/>
      </c>
      <c r="AB57" s="18" t="str">
        <f>IF(
  ISBLANK($V57),"",
    IFERROR(
      (IF(ISBLANK(VLOOKUP($V57,$A$4:$R$503,14,0)),"!",VLOOKUP($V57,$A$4:$R$503,14,0))),""))</f>
        <v/>
      </c>
      <c r="AC57" s="2"/>
      <c r="AD57" s="86" t="str">
        <f>IF(
  ISBLANK($AC57),"",
    IFERROR(
      (IF(ISBLANK(VLOOKUP($AC57,$B$4:$R$503,15,0)),"!",VLOOKUP($AC57,$B$4:$R$503,14,0))),""))</f>
        <v/>
      </c>
      <c r="AE57" s="18" t="str">
        <f>IF(
  ISBLANK($AC57),"",
    IFERROR(
      (IF(ISBLANK(VLOOKUP($AC57,$B$4:$R$503,15,0)),"!",VLOOKUP($AC57,$B$4:$R$503,15,0))),""))</f>
        <v/>
      </c>
      <c r="AF57" s="5" t="str">
        <f>IF(
  ISBLANK($AC57),"",
    IFERROR(
      (IF(ISBLANK(VLOOKUP($AC57,$B$4:$R$503,16,0)),"!",VLOOKUP($AC57,$B$4:$R$503,16,0))),""))</f>
        <v/>
      </c>
      <c r="AG57" s="18" t="str">
        <f>IF(
  ISBLANK($AC57),"",
    IFERROR(
      (IF(ISBLANK(VLOOKUP($AC57,$B$4:$R$503,17,0)),"!",VLOOKUP($AC57,$B$4:$R$503,17,0))),""))</f>
        <v/>
      </c>
      <c r="AH57" s="2"/>
      <c r="AI57" s="2"/>
      <c r="AJ57" s="2"/>
      <c r="AK57" s="2"/>
      <c r="AM57" s="88"/>
      <c r="AN57" s="89"/>
      <c r="AO57" s="90"/>
    </row>
    <row r="58" spans="1:41" ht="21.95" customHeight="1" x14ac:dyDescent="0.2">
      <c r="A58" s="23" t="str">
        <f t="shared" si="0"/>
        <v/>
      </c>
      <c r="B58" s="23" t="str">
        <f t="shared" si="1"/>
        <v/>
      </c>
      <c r="C58" s="24"/>
      <c r="D58" s="68"/>
      <c r="E58" s="68"/>
      <c r="F58" s="68"/>
      <c r="G58" s="68"/>
      <c r="H58" s="68"/>
      <c r="I58" s="5"/>
      <c r="J58" s="18"/>
      <c r="K58" s="5"/>
      <c r="L58" s="18"/>
      <c r="M58" s="5"/>
      <c r="N58" s="18"/>
      <c r="O58" s="5"/>
      <c r="P58" s="7"/>
      <c r="Q58" s="5"/>
      <c r="R58" s="12"/>
      <c r="T58" s="2"/>
      <c r="U58" s="8"/>
      <c r="V58" s="26"/>
      <c r="W58" s="16" t="str">
        <f>IF(
  ISBLANK($V58),"",
    IFERROR(
      (IF(ISBLANK(VLOOKUP($V58,$A$4:$R$503,9,0)),"!",VLOOKUP($V58,$A$4:$R$503,9,0))),""))</f>
        <v/>
      </c>
      <c r="X58" s="18" t="str">
        <f>IF(
  ISBLANK($V58),"",
    IFERROR(
      (IF(ISBLANK(VLOOKUP($V58,$A$4:$R$503,10,0)),"!",VLOOKUP($V58,$A$4:$R$503,10,0))),""))</f>
        <v/>
      </c>
      <c r="Y58" s="5" t="str">
        <f>IF(
  ISBLANK($V58),"",
    IFERROR(
      (IF(ISBLANK(VLOOKUP($V58,$A$4:$R$503,11,0)),"!",VLOOKUP($V58,$A$4:$R$503,11,0))),""))</f>
        <v/>
      </c>
      <c r="Z58" s="18" t="str">
        <f>IF(
  ISBLANK($V58),"",
    IFERROR(
      (IF(ISBLANK(VLOOKUP($V58,$A$4:$R$503,12,0)),"!",VLOOKUP($V58,$A$4:$R$503,12,0))),""))</f>
        <v/>
      </c>
      <c r="AA58" s="5" t="str">
        <f>IF(
  ISBLANK($V58),"",
    IFERROR(
      (IF(ISBLANK(VLOOKUP($V58,$A$4:$R$503,13,0)),"!",VLOOKUP($V58,$A$4:$R$503,13,0))),""))</f>
        <v/>
      </c>
      <c r="AB58" s="18" t="str">
        <f>IF(
  ISBLANK($V58),"",
    IFERROR(
      (IF(ISBLANK(VLOOKUP($V58,$A$4:$R$503,14,0)),"!",VLOOKUP($V58,$A$4:$R$503,14,0))),""))</f>
        <v/>
      </c>
      <c r="AC58" s="2"/>
      <c r="AD58" s="86" t="str">
        <f>IF(
  ISBLANK($AC58),"",
    IFERROR(
      (IF(ISBLANK(VLOOKUP($AC58,$B$4:$R$503,15,0)),"!",VLOOKUP($AC58,$B$4:$R$503,14,0))),""))</f>
        <v/>
      </c>
      <c r="AE58" s="18" t="str">
        <f>IF(
  ISBLANK($AC58),"",
    IFERROR(
      (IF(ISBLANK(VLOOKUP($AC58,$B$4:$R$503,15,0)),"!",VLOOKUP($AC58,$B$4:$R$503,15,0))),""))</f>
        <v/>
      </c>
      <c r="AF58" s="5" t="str">
        <f>IF(
  ISBLANK($AC58),"",
    IFERROR(
      (IF(ISBLANK(VLOOKUP($AC58,$B$4:$R$503,16,0)),"!",VLOOKUP($AC58,$B$4:$R$503,16,0))),""))</f>
        <v/>
      </c>
      <c r="AG58" s="18" t="str">
        <f>IF(
  ISBLANK($AC58),"",
    IFERROR(
      (IF(ISBLANK(VLOOKUP($AC58,$B$4:$R$503,17,0)),"!",VLOOKUP($AC58,$B$4:$R$503,17,0))),""))</f>
        <v/>
      </c>
      <c r="AH58" s="2"/>
      <c r="AI58" s="2"/>
      <c r="AJ58" s="2"/>
      <c r="AK58" s="2"/>
      <c r="AM58" s="88"/>
      <c r="AN58" s="89"/>
      <c r="AO58" s="90"/>
    </row>
    <row r="59" spans="1:41" ht="21.95" customHeight="1" thickBot="1" x14ac:dyDescent="0.25">
      <c r="A59" s="23" t="str">
        <f t="shared" si="0"/>
        <v/>
      </c>
      <c r="B59" s="23" t="str">
        <f t="shared" si="1"/>
        <v/>
      </c>
      <c r="C59" s="24"/>
      <c r="D59" s="68"/>
      <c r="E59" s="68"/>
      <c r="F59" s="68"/>
      <c r="G59" s="68"/>
      <c r="H59" s="68"/>
      <c r="I59" s="5"/>
      <c r="J59" s="18"/>
      <c r="K59" s="5"/>
      <c r="L59" s="18"/>
      <c r="M59" s="5"/>
      <c r="N59" s="18"/>
      <c r="O59" s="5"/>
      <c r="P59" s="7"/>
      <c r="Q59" s="5"/>
      <c r="R59" s="12"/>
      <c r="T59" s="2"/>
      <c r="U59" s="8"/>
      <c r="V59" s="26"/>
      <c r="W59" s="16" t="str">
        <f>IF(
  ISBLANK($V59),"",
    IFERROR(
      (IF(ISBLANK(VLOOKUP($V59,$A$4:$R$503,9,0)),"!",VLOOKUP($V59,$A$4:$R$503,9,0))),""))</f>
        <v/>
      </c>
      <c r="X59" s="18" t="str">
        <f>IF(
  ISBLANK($V59),"",
    IFERROR(
      (IF(ISBLANK(VLOOKUP($V59,$A$4:$R$503,10,0)),"!",VLOOKUP($V59,$A$4:$R$503,10,0))),""))</f>
        <v/>
      </c>
      <c r="Y59" s="5" t="str">
        <f>IF(
  ISBLANK($V59),"",
    IFERROR(
      (IF(ISBLANK(VLOOKUP($V59,$A$4:$R$503,11,0)),"!",VLOOKUP($V59,$A$4:$R$503,11,0))),""))</f>
        <v/>
      </c>
      <c r="Z59" s="18" t="str">
        <f>IF(
  ISBLANK($V59),"",
    IFERROR(
      (IF(ISBLANK(VLOOKUP($V59,$A$4:$R$503,12,0)),"!",VLOOKUP($V59,$A$4:$R$503,12,0))),""))</f>
        <v/>
      </c>
      <c r="AA59" s="5" t="str">
        <f>IF(
  ISBLANK($V59),"",
    IFERROR(
      (IF(ISBLANK(VLOOKUP($V59,$A$4:$R$503,13,0)),"!",VLOOKUP($V59,$A$4:$R$503,13,0))),""))</f>
        <v/>
      </c>
      <c r="AB59" s="18" t="str">
        <f>IF(
  ISBLANK($V59),"",
    IFERROR(
      (IF(ISBLANK(VLOOKUP($V59,$A$4:$R$503,14,0)),"!",VLOOKUP($V59,$A$4:$R$503,14,0))),""))</f>
        <v/>
      </c>
      <c r="AC59" s="2"/>
      <c r="AD59" s="86" t="str">
        <f>IF(
  ISBLANK($AC59),"",
    IFERROR(
      (IF(ISBLANK(VLOOKUP($AC59,$B$4:$R$503,15,0)),"!",VLOOKUP($AC59,$B$4:$R$503,14,0))),""))</f>
        <v/>
      </c>
      <c r="AE59" s="18" t="str">
        <f>IF(
  ISBLANK($AC59),"",
    IFERROR(
      (IF(ISBLANK(VLOOKUP($AC59,$B$4:$R$503,15,0)),"!",VLOOKUP($AC59,$B$4:$R$503,15,0))),""))</f>
        <v/>
      </c>
      <c r="AF59" s="5" t="str">
        <f>IF(
  ISBLANK($AC59),"",
    IFERROR(
      (IF(ISBLANK(VLOOKUP($AC59,$B$4:$R$503,16,0)),"!",VLOOKUP($AC59,$B$4:$R$503,16,0))),""))</f>
        <v/>
      </c>
      <c r="AG59" s="18" t="str">
        <f>IF(
  ISBLANK($AC59),"",
    IFERROR(
      (IF(ISBLANK(VLOOKUP($AC59,$B$4:$R$503,17,0)),"!",VLOOKUP($AC59,$B$4:$R$503,17,0))),""))</f>
        <v/>
      </c>
      <c r="AH59" s="2"/>
      <c r="AI59" s="2"/>
      <c r="AJ59" s="2"/>
      <c r="AK59" s="2"/>
      <c r="AM59" s="91"/>
      <c r="AN59" s="92"/>
      <c r="AO59" s="93"/>
    </row>
    <row r="60" spans="1:41" ht="21.95" customHeight="1" x14ac:dyDescent="0.2">
      <c r="A60" s="23" t="str">
        <f t="shared" si="0"/>
        <v/>
      </c>
      <c r="B60" s="23" t="str">
        <f t="shared" si="1"/>
        <v/>
      </c>
      <c r="C60" s="24"/>
      <c r="D60" s="68"/>
      <c r="E60" s="68"/>
      <c r="F60" s="68"/>
      <c r="G60" s="68"/>
      <c r="H60" s="68"/>
      <c r="I60" s="5"/>
      <c r="J60" s="18"/>
      <c r="K60" s="5"/>
      <c r="L60" s="18"/>
      <c r="M60" s="5"/>
      <c r="N60" s="18"/>
      <c r="O60" s="5"/>
      <c r="P60" s="7"/>
      <c r="Q60" s="5"/>
      <c r="R60" s="12"/>
      <c r="T60" s="2"/>
      <c r="U60" s="8"/>
      <c r="V60" s="26"/>
      <c r="W60" s="16" t="str">
        <f>IF(
  ISBLANK($V60),"",
    IFERROR(
      (IF(ISBLANK(VLOOKUP($V60,$A$4:$R$503,9,0)),"!",VLOOKUP($V60,$A$4:$R$503,9,0))),""))</f>
        <v/>
      </c>
      <c r="X60" s="18" t="str">
        <f>IF(
  ISBLANK($V60),"",
    IFERROR(
      (IF(ISBLANK(VLOOKUP($V60,$A$4:$R$503,10,0)),"!",VLOOKUP($V60,$A$4:$R$503,10,0))),""))</f>
        <v/>
      </c>
      <c r="Y60" s="5" t="str">
        <f>IF(
  ISBLANK($V60),"",
    IFERROR(
      (IF(ISBLANK(VLOOKUP($V60,$A$4:$R$503,11,0)),"!",VLOOKUP($V60,$A$4:$R$503,11,0))),""))</f>
        <v/>
      </c>
      <c r="Z60" s="18" t="str">
        <f>IF(
  ISBLANK($V60),"",
    IFERROR(
      (IF(ISBLANK(VLOOKUP($V60,$A$4:$R$503,12,0)),"!",VLOOKUP($V60,$A$4:$R$503,12,0))),""))</f>
        <v/>
      </c>
      <c r="AA60" s="5" t="str">
        <f>IF(
  ISBLANK($V60),"",
    IFERROR(
      (IF(ISBLANK(VLOOKUP($V60,$A$4:$R$503,13,0)),"!",VLOOKUP($V60,$A$4:$R$503,13,0))),""))</f>
        <v/>
      </c>
      <c r="AB60" s="18" t="str">
        <f>IF(
  ISBLANK($V60),"",
    IFERROR(
      (IF(ISBLANK(VLOOKUP($V60,$A$4:$R$503,14,0)),"!",VLOOKUP($V60,$A$4:$R$503,14,0))),""))</f>
        <v/>
      </c>
      <c r="AC60" s="2"/>
      <c r="AD60" s="86" t="str">
        <f>IF(
  ISBLANK($AC60),"",
    IFERROR(
      (IF(ISBLANK(VLOOKUP($AC60,$B$4:$R$503,15,0)),"!",VLOOKUP($AC60,$B$4:$R$503,14,0))),""))</f>
        <v/>
      </c>
      <c r="AE60" s="18" t="str">
        <f>IF(
  ISBLANK($AC60),"",
    IFERROR(
      (IF(ISBLANK(VLOOKUP($AC60,$B$4:$R$503,15,0)),"!",VLOOKUP($AC60,$B$4:$R$503,15,0))),""))</f>
        <v/>
      </c>
      <c r="AF60" s="5" t="str">
        <f>IF(
  ISBLANK($AC60),"",
    IFERROR(
      (IF(ISBLANK(VLOOKUP($AC60,$B$4:$R$503,16,0)),"!",VLOOKUP($AC60,$B$4:$R$503,16,0))),""))</f>
        <v/>
      </c>
      <c r="AG60" s="18" t="str">
        <f>IF(
  ISBLANK($AC60),"",
    IFERROR(
      (IF(ISBLANK(VLOOKUP($AC60,$B$4:$R$503,17,0)),"!",VLOOKUP($AC60,$B$4:$R$503,17,0))),""))</f>
        <v/>
      </c>
      <c r="AH60" s="2"/>
      <c r="AI60" s="2"/>
      <c r="AJ60" s="2"/>
      <c r="AK60" s="2"/>
    </row>
    <row r="61" spans="1:41" ht="21.95" customHeight="1" x14ac:dyDescent="0.2">
      <c r="A61" s="23" t="str">
        <f t="shared" si="0"/>
        <v/>
      </c>
      <c r="B61" s="23" t="str">
        <f t="shared" si="1"/>
        <v/>
      </c>
      <c r="C61" s="24"/>
      <c r="D61" s="68"/>
      <c r="E61" s="68"/>
      <c r="F61" s="68"/>
      <c r="G61" s="68"/>
      <c r="H61" s="68"/>
      <c r="I61" s="5"/>
      <c r="J61" s="18"/>
      <c r="K61" s="5"/>
      <c r="L61" s="18"/>
      <c r="M61" s="5"/>
      <c r="N61" s="18"/>
      <c r="O61" s="5"/>
      <c r="P61" s="7"/>
      <c r="Q61" s="5"/>
      <c r="R61" s="12"/>
      <c r="T61" s="2"/>
      <c r="U61" s="8"/>
      <c r="V61" s="26"/>
      <c r="W61" s="16" t="str">
        <f>IF(
  ISBLANK($V61),"",
    IFERROR(
      (IF(ISBLANK(VLOOKUP($V61,$A$4:$R$503,9,0)),"!",VLOOKUP($V61,$A$4:$R$503,9,0))),""))</f>
        <v/>
      </c>
      <c r="X61" s="18" t="str">
        <f>IF(
  ISBLANK($V61),"",
    IFERROR(
      (IF(ISBLANK(VLOOKUP($V61,$A$4:$R$503,10,0)),"!",VLOOKUP($V61,$A$4:$R$503,10,0))),""))</f>
        <v/>
      </c>
      <c r="Y61" s="5" t="str">
        <f>IF(
  ISBLANK($V61),"",
    IFERROR(
      (IF(ISBLANK(VLOOKUP($V61,$A$4:$R$503,11,0)),"!",VLOOKUP($V61,$A$4:$R$503,11,0))),""))</f>
        <v/>
      </c>
      <c r="Z61" s="18" t="str">
        <f>IF(
  ISBLANK($V61),"",
    IFERROR(
      (IF(ISBLANK(VLOOKUP($V61,$A$4:$R$503,12,0)),"!",VLOOKUP($V61,$A$4:$R$503,12,0))),""))</f>
        <v/>
      </c>
      <c r="AA61" s="5" t="str">
        <f>IF(
  ISBLANK($V61),"",
    IFERROR(
      (IF(ISBLANK(VLOOKUP($V61,$A$4:$R$503,13,0)),"!",VLOOKUP($V61,$A$4:$R$503,13,0))),""))</f>
        <v/>
      </c>
      <c r="AB61" s="18" t="str">
        <f>IF(
  ISBLANK($V61),"",
    IFERROR(
      (IF(ISBLANK(VLOOKUP($V61,$A$4:$R$503,14,0)),"!",VLOOKUP($V61,$A$4:$R$503,14,0))),""))</f>
        <v/>
      </c>
      <c r="AC61" s="2"/>
      <c r="AD61" s="86" t="str">
        <f>IF(
  ISBLANK($AC61),"",
    IFERROR(
      (IF(ISBLANK(VLOOKUP($AC61,$B$4:$R$503,15,0)),"!",VLOOKUP($AC61,$B$4:$R$503,14,0))),""))</f>
        <v/>
      </c>
      <c r="AE61" s="18" t="str">
        <f>IF(
  ISBLANK($AC61),"",
    IFERROR(
      (IF(ISBLANK(VLOOKUP($AC61,$B$4:$R$503,15,0)),"!",VLOOKUP($AC61,$B$4:$R$503,15,0))),""))</f>
        <v/>
      </c>
      <c r="AF61" s="5" t="str">
        <f>IF(
  ISBLANK($AC61),"",
    IFERROR(
      (IF(ISBLANK(VLOOKUP($AC61,$B$4:$R$503,16,0)),"!",VLOOKUP($AC61,$B$4:$R$503,16,0))),""))</f>
        <v/>
      </c>
      <c r="AG61" s="18" t="str">
        <f>IF(
  ISBLANK($AC61),"",
    IFERROR(
      (IF(ISBLANK(VLOOKUP($AC61,$B$4:$R$503,17,0)),"!",VLOOKUP($AC61,$B$4:$R$503,17,0))),""))</f>
        <v/>
      </c>
      <c r="AH61" s="2"/>
      <c r="AI61" s="2"/>
      <c r="AJ61" s="2"/>
      <c r="AK61" s="2"/>
    </row>
    <row r="62" spans="1:41" ht="21.95" customHeight="1" x14ac:dyDescent="0.2">
      <c r="A62" s="23" t="str">
        <f t="shared" si="0"/>
        <v/>
      </c>
      <c r="B62" s="23" t="str">
        <f t="shared" si="1"/>
        <v/>
      </c>
      <c r="C62" s="24"/>
      <c r="D62" s="68"/>
      <c r="E62" s="68"/>
      <c r="F62" s="68"/>
      <c r="G62" s="68"/>
      <c r="H62" s="68"/>
      <c r="I62" s="5"/>
      <c r="J62" s="18"/>
      <c r="K62" s="5"/>
      <c r="L62" s="18"/>
      <c r="M62" s="5"/>
      <c r="N62" s="18"/>
      <c r="O62" s="5"/>
      <c r="P62" s="7"/>
      <c r="Q62" s="5"/>
      <c r="R62" s="12"/>
      <c r="T62" s="2"/>
      <c r="U62" s="8"/>
      <c r="V62" s="26"/>
      <c r="W62" s="16" t="str">
        <f>IF(
  ISBLANK($V62),"",
    IFERROR(
      (IF(ISBLANK(VLOOKUP($V62,$A$4:$R$503,9,0)),"!",VLOOKUP($V62,$A$4:$R$503,9,0))),""))</f>
        <v/>
      </c>
      <c r="X62" s="18" t="str">
        <f>IF(
  ISBLANK($V62),"",
    IFERROR(
      (IF(ISBLANK(VLOOKUP($V62,$A$4:$R$503,10,0)),"!",VLOOKUP($V62,$A$4:$R$503,10,0))),""))</f>
        <v/>
      </c>
      <c r="Y62" s="5" t="str">
        <f>IF(
  ISBLANK($V62),"",
    IFERROR(
      (IF(ISBLANK(VLOOKUP($V62,$A$4:$R$503,11,0)),"!",VLOOKUP($V62,$A$4:$R$503,11,0))),""))</f>
        <v/>
      </c>
      <c r="Z62" s="18" t="str">
        <f>IF(
  ISBLANK($V62),"",
    IFERROR(
      (IF(ISBLANK(VLOOKUP($V62,$A$4:$R$503,12,0)),"!",VLOOKUP($V62,$A$4:$R$503,12,0))),""))</f>
        <v/>
      </c>
      <c r="AA62" s="5" t="str">
        <f>IF(
  ISBLANK($V62),"",
    IFERROR(
      (IF(ISBLANK(VLOOKUP($V62,$A$4:$R$503,13,0)),"!",VLOOKUP($V62,$A$4:$R$503,13,0))),""))</f>
        <v/>
      </c>
      <c r="AB62" s="18" t="str">
        <f>IF(
  ISBLANK($V62),"",
    IFERROR(
      (IF(ISBLANK(VLOOKUP($V62,$A$4:$R$503,14,0)),"!",VLOOKUP($V62,$A$4:$R$503,14,0))),""))</f>
        <v/>
      </c>
      <c r="AC62" s="2"/>
      <c r="AD62" s="86" t="str">
        <f>IF(
  ISBLANK($AC62),"",
    IFERROR(
      (IF(ISBLANK(VLOOKUP($AC62,$B$4:$R$503,15,0)),"!",VLOOKUP($AC62,$B$4:$R$503,14,0))),""))</f>
        <v/>
      </c>
      <c r="AE62" s="18" t="str">
        <f>IF(
  ISBLANK($AC62),"",
    IFERROR(
      (IF(ISBLANK(VLOOKUP($AC62,$B$4:$R$503,15,0)),"!",VLOOKUP($AC62,$B$4:$R$503,15,0))),""))</f>
        <v/>
      </c>
      <c r="AF62" s="5" t="str">
        <f>IF(
  ISBLANK($AC62),"",
    IFERROR(
      (IF(ISBLANK(VLOOKUP($AC62,$B$4:$R$503,16,0)),"!",VLOOKUP($AC62,$B$4:$R$503,16,0))),""))</f>
        <v/>
      </c>
      <c r="AG62" s="18" t="str">
        <f>IF(
  ISBLANK($AC62),"",
    IFERROR(
      (IF(ISBLANK(VLOOKUP($AC62,$B$4:$R$503,17,0)),"!",VLOOKUP($AC62,$B$4:$R$503,17,0))),""))</f>
        <v/>
      </c>
      <c r="AH62" s="2"/>
      <c r="AI62" s="2"/>
      <c r="AJ62" s="2"/>
      <c r="AK62" s="2"/>
    </row>
    <row r="63" spans="1:41" ht="21.95" customHeight="1" x14ac:dyDescent="0.2">
      <c r="A63" s="23" t="str">
        <f t="shared" si="0"/>
        <v/>
      </c>
      <c r="B63" s="23" t="str">
        <f t="shared" si="1"/>
        <v/>
      </c>
      <c r="C63" s="24"/>
      <c r="D63" s="68"/>
      <c r="E63" s="68"/>
      <c r="F63" s="68"/>
      <c r="G63" s="68"/>
      <c r="H63" s="68"/>
      <c r="I63" s="5"/>
      <c r="J63" s="18"/>
      <c r="K63" s="5"/>
      <c r="L63" s="18"/>
      <c r="M63" s="5"/>
      <c r="N63" s="18"/>
      <c r="O63" s="5"/>
      <c r="P63" s="7"/>
      <c r="Q63" s="5"/>
      <c r="R63" s="12"/>
      <c r="T63" s="2"/>
      <c r="U63" s="8"/>
      <c r="V63" s="26"/>
      <c r="W63" s="16" t="str">
        <f>IF(
  ISBLANK($V63),"",
    IFERROR(
      (IF(ISBLANK(VLOOKUP($V63,$A$4:$R$503,9,0)),"!",VLOOKUP($V63,$A$4:$R$503,9,0))),""))</f>
        <v/>
      </c>
      <c r="X63" s="18" t="str">
        <f>IF(
  ISBLANK($V63),"",
    IFERROR(
      (IF(ISBLANK(VLOOKUP($V63,$A$4:$R$503,10,0)),"!",VLOOKUP($V63,$A$4:$R$503,10,0))),""))</f>
        <v/>
      </c>
      <c r="Y63" s="5" t="str">
        <f>IF(
  ISBLANK($V63),"",
    IFERROR(
      (IF(ISBLANK(VLOOKUP($V63,$A$4:$R$503,11,0)),"!",VLOOKUP($V63,$A$4:$R$503,11,0))),""))</f>
        <v/>
      </c>
      <c r="Z63" s="18" t="str">
        <f>IF(
  ISBLANK($V63),"",
    IFERROR(
      (IF(ISBLANK(VLOOKUP($V63,$A$4:$R$503,12,0)),"!",VLOOKUP($V63,$A$4:$R$503,12,0))),""))</f>
        <v/>
      </c>
      <c r="AA63" s="5" t="str">
        <f>IF(
  ISBLANK($V63),"",
    IFERROR(
      (IF(ISBLANK(VLOOKUP($V63,$A$4:$R$503,13,0)),"!",VLOOKUP($V63,$A$4:$R$503,13,0))),""))</f>
        <v/>
      </c>
      <c r="AB63" s="18" t="str">
        <f>IF(
  ISBLANK($V63),"",
    IFERROR(
      (IF(ISBLANK(VLOOKUP($V63,$A$4:$R$503,14,0)),"!",VLOOKUP($V63,$A$4:$R$503,14,0))),""))</f>
        <v/>
      </c>
      <c r="AC63" s="2"/>
      <c r="AD63" s="86" t="str">
        <f>IF(
  ISBLANK($AC63),"",
    IFERROR(
      (IF(ISBLANK(VLOOKUP($AC63,$B$4:$R$503,15,0)),"!",VLOOKUP($AC63,$B$4:$R$503,14,0))),""))</f>
        <v/>
      </c>
      <c r="AE63" s="18" t="str">
        <f>IF(
  ISBLANK($AC63),"",
    IFERROR(
      (IF(ISBLANK(VLOOKUP($AC63,$B$4:$R$503,15,0)),"!",VLOOKUP($AC63,$B$4:$R$503,15,0))),""))</f>
        <v/>
      </c>
      <c r="AF63" s="5" t="str">
        <f>IF(
  ISBLANK($AC63),"",
    IFERROR(
      (IF(ISBLANK(VLOOKUP($AC63,$B$4:$R$503,16,0)),"!",VLOOKUP($AC63,$B$4:$R$503,16,0))),""))</f>
        <v/>
      </c>
      <c r="AG63" s="18" t="str">
        <f>IF(
  ISBLANK($AC63),"",
    IFERROR(
      (IF(ISBLANK(VLOOKUP($AC63,$B$4:$R$503,17,0)),"!",VLOOKUP($AC63,$B$4:$R$503,17,0))),""))</f>
        <v/>
      </c>
      <c r="AH63" s="2"/>
      <c r="AI63" s="2"/>
      <c r="AJ63" s="2"/>
      <c r="AK63" s="2"/>
    </row>
    <row r="64" spans="1:41" ht="21.95" customHeight="1" x14ac:dyDescent="0.2">
      <c r="A64" s="23" t="str">
        <f t="shared" si="0"/>
        <v/>
      </c>
      <c r="B64" s="23" t="str">
        <f t="shared" si="1"/>
        <v/>
      </c>
      <c r="C64" s="24"/>
      <c r="D64" s="68"/>
      <c r="E64" s="68"/>
      <c r="F64" s="68"/>
      <c r="G64" s="68"/>
      <c r="H64" s="68"/>
      <c r="I64" s="5"/>
      <c r="J64" s="18"/>
      <c r="K64" s="5"/>
      <c r="L64" s="18"/>
      <c r="M64" s="5"/>
      <c r="N64" s="18"/>
      <c r="O64" s="5"/>
      <c r="P64" s="7"/>
      <c r="Q64" s="5"/>
      <c r="R64" s="12"/>
      <c r="T64" s="2"/>
      <c r="U64" s="8"/>
      <c r="V64" s="26"/>
      <c r="W64" s="16" t="str">
        <f>IF(
  ISBLANK($V64),"",
    IFERROR(
      (IF(ISBLANK(VLOOKUP($V64,$A$4:$R$503,9,0)),"!",VLOOKUP($V64,$A$4:$R$503,9,0))),""))</f>
        <v/>
      </c>
      <c r="X64" s="18" t="str">
        <f>IF(
  ISBLANK($V64),"",
    IFERROR(
      (IF(ISBLANK(VLOOKUP($V64,$A$4:$R$503,10,0)),"!",VLOOKUP($V64,$A$4:$R$503,10,0))),""))</f>
        <v/>
      </c>
      <c r="Y64" s="5" t="str">
        <f>IF(
  ISBLANK($V64),"",
    IFERROR(
      (IF(ISBLANK(VLOOKUP($V64,$A$4:$R$503,11,0)),"!",VLOOKUP($V64,$A$4:$R$503,11,0))),""))</f>
        <v/>
      </c>
      <c r="Z64" s="18" t="str">
        <f>IF(
  ISBLANK($V64),"",
    IFERROR(
      (IF(ISBLANK(VLOOKUP($V64,$A$4:$R$503,12,0)),"!",VLOOKUP($V64,$A$4:$R$503,12,0))),""))</f>
        <v/>
      </c>
      <c r="AA64" s="5" t="str">
        <f>IF(
  ISBLANK($V64),"",
    IFERROR(
      (IF(ISBLANK(VLOOKUP($V64,$A$4:$R$503,13,0)),"!",VLOOKUP($V64,$A$4:$R$503,13,0))),""))</f>
        <v/>
      </c>
      <c r="AB64" s="18" t="str">
        <f>IF(
  ISBLANK($V64),"",
    IFERROR(
      (IF(ISBLANK(VLOOKUP($V64,$A$4:$R$503,14,0)),"!",VLOOKUP($V64,$A$4:$R$503,14,0))),""))</f>
        <v/>
      </c>
      <c r="AC64" s="2"/>
      <c r="AD64" s="86" t="str">
        <f>IF(
  ISBLANK($AC64),"",
    IFERROR(
      (IF(ISBLANK(VLOOKUP($AC64,$B$4:$R$503,15,0)),"!",VLOOKUP($AC64,$B$4:$R$503,14,0))),""))</f>
        <v/>
      </c>
      <c r="AE64" s="18" t="str">
        <f>IF(
  ISBLANK($AC64),"",
    IFERROR(
      (IF(ISBLANK(VLOOKUP($AC64,$B$4:$R$503,15,0)),"!",VLOOKUP($AC64,$B$4:$R$503,15,0))),""))</f>
        <v/>
      </c>
      <c r="AF64" s="5" t="str">
        <f>IF(
  ISBLANK($AC64),"",
    IFERROR(
      (IF(ISBLANK(VLOOKUP($AC64,$B$4:$R$503,16,0)),"!",VLOOKUP($AC64,$B$4:$R$503,16,0))),""))</f>
        <v/>
      </c>
      <c r="AG64" s="18" t="str">
        <f>IF(
  ISBLANK($AC64),"",
    IFERROR(
      (IF(ISBLANK(VLOOKUP($AC64,$B$4:$R$503,17,0)),"!",VLOOKUP($AC64,$B$4:$R$503,17,0))),""))</f>
        <v/>
      </c>
      <c r="AH64" s="2"/>
      <c r="AI64" s="2"/>
      <c r="AJ64" s="2"/>
      <c r="AK64" s="2"/>
    </row>
    <row r="65" spans="1:37" ht="21.95" customHeight="1" x14ac:dyDescent="0.2">
      <c r="A65" s="23" t="str">
        <f t="shared" si="0"/>
        <v/>
      </c>
      <c r="B65" s="23" t="str">
        <f t="shared" si="1"/>
        <v/>
      </c>
      <c r="C65" s="24"/>
      <c r="D65" s="68"/>
      <c r="E65" s="68"/>
      <c r="F65" s="68"/>
      <c r="G65" s="68"/>
      <c r="H65" s="68"/>
      <c r="I65" s="5"/>
      <c r="J65" s="18"/>
      <c r="K65" s="5"/>
      <c r="L65" s="18"/>
      <c r="M65" s="5"/>
      <c r="N65" s="18"/>
      <c r="O65" s="5"/>
      <c r="P65" s="7"/>
      <c r="Q65" s="5"/>
      <c r="R65" s="12"/>
      <c r="T65" s="2"/>
      <c r="U65" s="8"/>
      <c r="V65" s="26"/>
      <c r="W65" s="16" t="str">
        <f>IF(
  ISBLANK($V65),"",
    IFERROR(
      (IF(ISBLANK(VLOOKUP($V65,$A$4:$R$503,9,0)),"!",VLOOKUP($V65,$A$4:$R$503,9,0))),""))</f>
        <v/>
      </c>
      <c r="X65" s="18" t="str">
        <f>IF(
  ISBLANK($V65),"",
    IFERROR(
      (IF(ISBLANK(VLOOKUP($V65,$A$4:$R$503,10,0)),"!",VLOOKUP($V65,$A$4:$R$503,10,0))),""))</f>
        <v/>
      </c>
      <c r="Y65" s="5" t="str">
        <f>IF(
  ISBLANK($V65),"",
    IFERROR(
      (IF(ISBLANK(VLOOKUP($V65,$A$4:$R$503,11,0)),"!",VLOOKUP($V65,$A$4:$R$503,11,0))),""))</f>
        <v/>
      </c>
      <c r="Z65" s="18" t="str">
        <f>IF(
  ISBLANK($V65),"",
    IFERROR(
      (IF(ISBLANK(VLOOKUP($V65,$A$4:$R$503,12,0)),"!",VLOOKUP($V65,$A$4:$R$503,12,0))),""))</f>
        <v/>
      </c>
      <c r="AA65" s="5" t="str">
        <f>IF(
  ISBLANK($V65),"",
    IFERROR(
      (IF(ISBLANK(VLOOKUP($V65,$A$4:$R$503,13,0)),"!",VLOOKUP($V65,$A$4:$R$503,13,0))),""))</f>
        <v/>
      </c>
      <c r="AB65" s="18" t="str">
        <f>IF(
  ISBLANK($V65),"",
    IFERROR(
      (IF(ISBLANK(VLOOKUP($V65,$A$4:$R$503,14,0)),"!",VLOOKUP($V65,$A$4:$R$503,14,0))),""))</f>
        <v/>
      </c>
      <c r="AC65" s="2"/>
      <c r="AD65" s="86" t="str">
        <f>IF(
  ISBLANK($AC65),"",
    IFERROR(
      (IF(ISBLANK(VLOOKUP($AC65,$B$4:$R$503,15,0)),"!",VLOOKUP($AC65,$B$4:$R$503,14,0))),""))</f>
        <v/>
      </c>
      <c r="AE65" s="18" t="str">
        <f>IF(
  ISBLANK($AC65),"",
    IFERROR(
      (IF(ISBLANK(VLOOKUP($AC65,$B$4:$R$503,15,0)),"!",VLOOKUP($AC65,$B$4:$R$503,15,0))),""))</f>
        <v/>
      </c>
      <c r="AF65" s="5" t="str">
        <f>IF(
  ISBLANK($AC65),"",
    IFERROR(
      (IF(ISBLANK(VLOOKUP($AC65,$B$4:$R$503,16,0)),"!",VLOOKUP($AC65,$B$4:$R$503,16,0))),""))</f>
        <v/>
      </c>
      <c r="AG65" s="18" t="str">
        <f>IF(
  ISBLANK($AC65),"",
    IFERROR(
      (IF(ISBLANK(VLOOKUP($AC65,$B$4:$R$503,17,0)),"!",VLOOKUP($AC65,$B$4:$R$503,17,0))),""))</f>
        <v/>
      </c>
      <c r="AH65" s="2"/>
      <c r="AI65" s="2"/>
      <c r="AJ65" s="2"/>
      <c r="AK65" s="2"/>
    </row>
    <row r="66" spans="1:37" ht="21.95" customHeight="1" x14ac:dyDescent="0.2">
      <c r="A66" s="23" t="str">
        <f t="shared" si="0"/>
        <v/>
      </c>
      <c r="B66" s="23" t="str">
        <f t="shared" si="1"/>
        <v/>
      </c>
      <c r="C66" s="24"/>
      <c r="D66" s="68"/>
      <c r="E66" s="68"/>
      <c r="F66" s="68"/>
      <c r="G66" s="68"/>
      <c r="H66" s="68"/>
      <c r="I66" s="5"/>
      <c r="J66" s="18"/>
      <c r="K66" s="5"/>
      <c r="L66" s="18"/>
      <c r="M66" s="5"/>
      <c r="N66" s="18"/>
      <c r="O66" s="5"/>
      <c r="P66" s="7"/>
      <c r="Q66" s="5"/>
      <c r="R66" s="12"/>
      <c r="T66" s="2"/>
      <c r="U66" s="8"/>
      <c r="V66" s="26"/>
      <c r="W66" s="16" t="str">
        <f>IF(
  ISBLANK($V66),"",
    IFERROR(
      (IF(ISBLANK(VLOOKUP($V66,$A$4:$R$503,9,0)),"!",VLOOKUP($V66,$A$4:$R$503,9,0))),""))</f>
        <v/>
      </c>
      <c r="X66" s="18" t="str">
        <f>IF(
  ISBLANK($V66),"",
    IFERROR(
      (IF(ISBLANK(VLOOKUP($V66,$A$4:$R$503,10,0)),"!",VLOOKUP($V66,$A$4:$R$503,10,0))),""))</f>
        <v/>
      </c>
      <c r="Y66" s="5" t="str">
        <f>IF(
  ISBLANK($V66),"",
    IFERROR(
      (IF(ISBLANK(VLOOKUP($V66,$A$4:$R$503,11,0)),"!",VLOOKUP($V66,$A$4:$R$503,11,0))),""))</f>
        <v/>
      </c>
      <c r="Z66" s="18" t="str">
        <f>IF(
  ISBLANK($V66),"",
    IFERROR(
      (IF(ISBLANK(VLOOKUP($V66,$A$4:$R$503,12,0)),"!",VLOOKUP($V66,$A$4:$R$503,12,0))),""))</f>
        <v/>
      </c>
      <c r="AA66" s="5" t="str">
        <f>IF(
  ISBLANK($V66),"",
    IFERROR(
      (IF(ISBLANK(VLOOKUP($V66,$A$4:$R$503,13,0)),"!",VLOOKUP($V66,$A$4:$R$503,13,0))),""))</f>
        <v/>
      </c>
      <c r="AB66" s="18" t="str">
        <f>IF(
  ISBLANK($V66),"",
    IFERROR(
      (IF(ISBLANK(VLOOKUP($V66,$A$4:$R$503,14,0)),"!",VLOOKUP($V66,$A$4:$R$503,14,0))),""))</f>
        <v/>
      </c>
      <c r="AC66" s="2"/>
      <c r="AD66" s="86" t="str">
        <f>IF(
  ISBLANK($AC66),"",
    IFERROR(
      (IF(ISBLANK(VLOOKUP($AC66,$B$4:$R$503,15,0)),"!",VLOOKUP($AC66,$B$4:$R$503,14,0))),""))</f>
        <v/>
      </c>
      <c r="AE66" s="18" t="str">
        <f>IF(
  ISBLANK($AC66),"",
    IFERROR(
      (IF(ISBLANK(VLOOKUP($AC66,$B$4:$R$503,15,0)),"!",VLOOKUP($AC66,$B$4:$R$503,15,0))),""))</f>
        <v/>
      </c>
      <c r="AF66" s="5" t="str">
        <f>IF(
  ISBLANK($AC66),"",
    IFERROR(
      (IF(ISBLANK(VLOOKUP($AC66,$B$4:$R$503,16,0)),"!",VLOOKUP($AC66,$B$4:$R$503,16,0))),""))</f>
        <v/>
      </c>
      <c r="AG66" s="18" t="str">
        <f>IF(
  ISBLANK($AC66),"",
    IFERROR(
      (IF(ISBLANK(VLOOKUP($AC66,$B$4:$R$503,17,0)),"!",VLOOKUP($AC66,$B$4:$R$503,17,0))),""))</f>
        <v/>
      </c>
      <c r="AH66" s="2"/>
      <c r="AI66" s="2"/>
      <c r="AJ66" s="2"/>
      <c r="AK66" s="2"/>
    </row>
    <row r="67" spans="1:37" ht="21.95" customHeight="1" x14ac:dyDescent="0.2">
      <c r="A67" s="23" t="str">
        <f t="shared" si="0"/>
        <v/>
      </c>
      <c r="B67" s="23" t="str">
        <f t="shared" si="1"/>
        <v/>
      </c>
      <c r="C67" s="24"/>
      <c r="D67" s="68"/>
      <c r="E67" s="68"/>
      <c r="F67" s="68"/>
      <c r="G67" s="68"/>
      <c r="H67" s="68"/>
      <c r="I67" s="5"/>
      <c r="J67" s="18"/>
      <c r="K67" s="5"/>
      <c r="L67" s="18"/>
      <c r="M67" s="5"/>
      <c r="N67" s="18"/>
      <c r="O67" s="5"/>
      <c r="P67" s="7"/>
      <c r="Q67" s="5"/>
      <c r="R67" s="12"/>
      <c r="T67" s="2"/>
      <c r="U67" s="8"/>
      <c r="V67" s="26"/>
      <c r="W67" s="16" t="str">
        <f>IF(
  ISBLANK($V67),"",
    IFERROR(
      (IF(ISBLANK(VLOOKUP($V67,$A$4:$R$503,9,0)),"!",VLOOKUP($V67,$A$4:$R$503,9,0))),""))</f>
        <v/>
      </c>
      <c r="X67" s="18" t="str">
        <f>IF(
  ISBLANK($V67),"",
    IFERROR(
      (IF(ISBLANK(VLOOKUP($V67,$A$4:$R$503,10,0)),"!",VLOOKUP($V67,$A$4:$R$503,10,0))),""))</f>
        <v/>
      </c>
      <c r="Y67" s="5" t="str">
        <f>IF(
  ISBLANK($V67),"",
    IFERROR(
      (IF(ISBLANK(VLOOKUP($V67,$A$4:$R$503,11,0)),"!",VLOOKUP($V67,$A$4:$R$503,11,0))),""))</f>
        <v/>
      </c>
      <c r="Z67" s="18" t="str">
        <f>IF(
  ISBLANK($V67),"",
    IFERROR(
      (IF(ISBLANK(VLOOKUP($V67,$A$4:$R$503,12,0)),"!",VLOOKUP($V67,$A$4:$R$503,12,0))),""))</f>
        <v/>
      </c>
      <c r="AA67" s="5" t="str">
        <f>IF(
  ISBLANK($V67),"",
    IFERROR(
      (IF(ISBLANK(VLOOKUP($V67,$A$4:$R$503,13,0)),"!",VLOOKUP($V67,$A$4:$R$503,13,0))),""))</f>
        <v/>
      </c>
      <c r="AB67" s="18" t="str">
        <f>IF(
  ISBLANK($V67),"",
    IFERROR(
      (IF(ISBLANK(VLOOKUP($V67,$A$4:$R$503,14,0)),"!",VLOOKUP($V67,$A$4:$R$503,14,0))),""))</f>
        <v/>
      </c>
      <c r="AC67" s="2"/>
      <c r="AD67" s="86" t="str">
        <f>IF(
  ISBLANK($AC67),"",
    IFERROR(
      (IF(ISBLANK(VLOOKUP($AC67,$B$4:$R$503,15,0)),"!",VLOOKUP($AC67,$B$4:$R$503,14,0))),""))</f>
        <v/>
      </c>
      <c r="AE67" s="18" t="str">
        <f>IF(
  ISBLANK($AC67),"",
    IFERROR(
      (IF(ISBLANK(VLOOKUP($AC67,$B$4:$R$503,15,0)),"!",VLOOKUP($AC67,$B$4:$R$503,15,0))),""))</f>
        <v/>
      </c>
      <c r="AF67" s="5" t="str">
        <f>IF(
  ISBLANK($AC67),"",
    IFERROR(
      (IF(ISBLANK(VLOOKUP($AC67,$B$4:$R$503,16,0)),"!",VLOOKUP($AC67,$B$4:$R$503,16,0))),""))</f>
        <v/>
      </c>
      <c r="AG67" s="18" t="str">
        <f>IF(
  ISBLANK($AC67),"",
    IFERROR(
      (IF(ISBLANK(VLOOKUP($AC67,$B$4:$R$503,17,0)),"!",VLOOKUP($AC67,$B$4:$R$503,17,0))),""))</f>
        <v/>
      </c>
      <c r="AH67" s="2"/>
      <c r="AI67" s="2"/>
      <c r="AJ67" s="2"/>
      <c r="AK67" s="2"/>
    </row>
    <row r="68" spans="1:37" ht="21.95" customHeight="1" x14ac:dyDescent="0.2">
      <c r="A68" s="23" t="str">
        <f t="shared" si="0"/>
        <v/>
      </c>
      <c r="B68" s="23" t="str">
        <f t="shared" si="1"/>
        <v/>
      </c>
      <c r="C68" s="24"/>
      <c r="D68" s="68"/>
      <c r="E68" s="68"/>
      <c r="F68" s="68"/>
      <c r="G68" s="68"/>
      <c r="H68" s="68"/>
      <c r="I68" s="5"/>
      <c r="J68" s="18"/>
      <c r="K68" s="5"/>
      <c r="L68" s="18"/>
      <c r="M68" s="5"/>
      <c r="N68" s="18"/>
      <c r="O68" s="5"/>
      <c r="P68" s="7"/>
      <c r="Q68" s="5"/>
      <c r="R68" s="12"/>
      <c r="T68" s="2"/>
      <c r="U68" s="8"/>
      <c r="V68" s="26"/>
      <c r="W68" s="16" t="str">
        <f>IF(
  ISBLANK($V68),"",
    IFERROR(
      (IF(ISBLANK(VLOOKUP($V68,$A$4:$R$503,9,0)),"!",VLOOKUP($V68,$A$4:$R$503,9,0))),""))</f>
        <v/>
      </c>
      <c r="X68" s="18" t="str">
        <f>IF(
  ISBLANK($V68),"",
    IFERROR(
      (IF(ISBLANK(VLOOKUP($V68,$A$4:$R$503,10,0)),"!",VLOOKUP($V68,$A$4:$R$503,10,0))),""))</f>
        <v/>
      </c>
      <c r="Y68" s="5" t="str">
        <f>IF(
  ISBLANK($V68),"",
    IFERROR(
      (IF(ISBLANK(VLOOKUP($V68,$A$4:$R$503,11,0)),"!",VLOOKUP($V68,$A$4:$R$503,11,0))),""))</f>
        <v/>
      </c>
      <c r="Z68" s="18" t="str">
        <f>IF(
  ISBLANK($V68),"",
    IFERROR(
      (IF(ISBLANK(VLOOKUP($V68,$A$4:$R$503,12,0)),"!",VLOOKUP($V68,$A$4:$R$503,12,0))),""))</f>
        <v/>
      </c>
      <c r="AA68" s="5" t="str">
        <f>IF(
  ISBLANK($V68),"",
    IFERROR(
      (IF(ISBLANK(VLOOKUP($V68,$A$4:$R$503,13,0)),"!",VLOOKUP($V68,$A$4:$R$503,13,0))),""))</f>
        <v/>
      </c>
      <c r="AB68" s="18" t="str">
        <f>IF(
  ISBLANK($V68),"",
    IFERROR(
      (IF(ISBLANK(VLOOKUP($V68,$A$4:$R$503,14,0)),"!",VLOOKUP($V68,$A$4:$R$503,14,0))),""))</f>
        <v/>
      </c>
      <c r="AC68" s="2"/>
      <c r="AD68" s="86" t="str">
        <f>IF(
  ISBLANK($AC68),"",
    IFERROR(
      (IF(ISBLANK(VLOOKUP($AC68,$B$4:$R$503,15,0)),"!",VLOOKUP($AC68,$B$4:$R$503,14,0))),""))</f>
        <v/>
      </c>
      <c r="AE68" s="18" t="str">
        <f>IF(
  ISBLANK($AC68),"",
    IFERROR(
      (IF(ISBLANK(VLOOKUP($AC68,$B$4:$R$503,15,0)),"!",VLOOKUP($AC68,$B$4:$R$503,15,0))),""))</f>
        <v/>
      </c>
      <c r="AF68" s="5" t="str">
        <f>IF(
  ISBLANK($AC68),"",
    IFERROR(
      (IF(ISBLANK(VLOOKUP($AC68,$B$4:$R$503,16,0)),"!",VLOOKUP($AC68,$B$4:$R$503,16,0))),""))</f>
        <v/>
      </c>
      <c r="AG68" s="18" t="str">
        <f>IF(
  ISBLANK($AC68),"",
    IFERROR(
      (IF(ISBLANK(VLOOKUP($AC68,$B$4:$R$503,17,0)),"!",VLOOKUP($AC68,$B$4:$R$503,17,0))),""))</f>
        <v/>
      </c>
      <c r="AH68" s="2"/>
      <c r="AI68" s="2"/>
      <c r="AJ68" s="2"/>
      <c r="AK68" s="2"/>
    </row>
    <row r="69" spans="1:37" ht="21.95" customHeight="1" x14ac:dyDescent="0.2">
      <c r="A69" s="23" t="str">
        <f t="shared" ref="A69:A132" si="3">IF(ISBLANK(C69),"",
  IF(
    OR(ISBLANK(K69),ISBLANK(L69)),C69&amp;" mangler information!",C69&amp;" | "&amp;TEXT(K69,"tt:mm")&amp;", "&amp;TEXT(L69,"dd/mm")
    )
)</f>
        <v/>
      </c>
      <c r="B69" s="23" t="str">
        <f t="shared" ref="B69:B132" si="4">IF(ISBLANK(C69),"",
  IF(
    OR(ISBLANK(O69),ISBLANK(P69)),C69&amp;" mangler information!",C69&amp;" | "&amp;TEXT(O69,"tt:mm")&amp;", "&amp;TEXT(P69,"dd/mm")
    )
)</f>
        <v/>
      </c>
      <c r="C69" s="24"/>
      <c r="D69" s="68"/>
      <c r="E69" s="68"/>
      <c r="F69" s="68"/>
      <c r="G69" s="68"/>
      <c r="H69" s="68"/>
      <c r="I69" s="5"/>
      <c r="J69" s="18"/>
      <c r="K69" s="5"/>
      <c r="L69" s="18"/>
      <c r="M69" s="5"/>
      <c r="N69" s="18"/>
      <c r="O69" s="5"/>
      <c r="P69" s="7"/>
      <c r="Q69" s="5"/>
      <c r="R69" s="12"/>
      <c r="T69" s="2"/>
      <c r="U69" s="8"/>
      <c r="V69" s="26"/>
      <c r="W69" s="16" t="str">
        <f>IF(
  ISBLANK($V69),"",
    IFERROR(
      (IF(ISBLANK(VLOOKUP($V69,$A$4:$R$503,9,0)),"!",VLOOKUP($V69,$A$4:$R$503,9,0))),""))</f>
        <v/>
      </c>
      <c r="X69" s="18" t="str">
        <f>IF(
  ISBLANK($V69),"",
    IFERROR(
      (IF(ISBLANK(VLOOKUP($V69,$A$4:$R$503,10,0)),"!",VLOOKUP($V69,$A$4:$R$503,10,0))),""))</f>
        <v/>
      </c>
      <c r="Y69" s="5" t="str">
        <f>IF(
  ISBLANK($V69),"",
    IFERROR(
      (IF(ISBLANK(VLOOKUP($V69,$A$4:$R$503,11,0)),"!",VLOOKUP($V69,$A$4:$R$503,11,0))),""))</f>
        <v/>
      </c>
      <c r="Z69" s="18" t="str">
        <f>IF(
  ISBLANK($V69),"",
    IFERROR(
      (IF(ISBLANK(VLOOKUP($V69,$A$4:$R$503,12,0)),"!",VLOOKUP($V69,$A$4:$R$503,12,0))),""))</f>
        <v/>
      </c>
      <c r="AA69" s="5" t="str">
        <f>IF(
  ISBLANK($V69),"",
    IFERROR(
      (IF(ISBLANK(VLOOKUP($V69,$A$4:$R$503,13,0)),"!",VLOOKUP($V69,$A$4:$R$503,13,0))),""))</f>
        <v/>
      </c>
      <c r="AB69" s="18" t="str">
        <f>IF(
  ISBLANK($V69),"",
    IFERROR(
      (IF(ISBLANK(VLOOKUP($V69,$A$4:$R$503,14,0)),"!",VLOOKUP($V69,$A$4:$R$503,14,0))),""))</f>
        <v/>
      </c>
      <c r="AC69" s="2"/>
      <c r="AD69" s="86" t="str">
        <f>IF(
  ISBLANK($AC69),"",
    IFERROR(
      (IF(ISBLANK(VLOOKUP($AC69,$B$4:$R$503,15,0)),"!",VLOOKUP($AC69,$B$4:$R$503,14,0))),""))</f>
        <v/>
      </c>
      <c r="AE69" s="18" t="str">
        <f>IF(
  ISBLANK($AC69),"",
    IFERROR(
      (IF(ISBLANK(VLOOKUP($AC69,$B$4:$R$503,15,0)),"!",VLOOKUP($AC69,$B$4:$R$503,15,0))),""))</f>
        <v/>
      </c>
      <c r="AF69" s="5" t="str">
        <f>IF(
  ISBLANK($AC69),"",
    IFERROR(
      (IF(ISBLANK(VLOOKUP($AC69,$B$4:$R$503,16,0)),"!",VLOOKUP($AC69,$B$4:$R$503,16,0))),""))</f>
        <v/>
      </c>
      <c r="AG69" s="18" t="str">
        <f>IF(
  ISBLANK($AC69),"",
    IFERROR(
      (IF(ISBLANK(VLOOKUP($AC69,$B$4:$R$503,17,0)),"!",VLOOKUP($AC69,$B$4:$R$503,17,0))),""))</f>
        <v/>
      </c>
      <c r="AH69" s="2"/>
      <c r="AI69" s="2"/>
      <c r="AJ69" s="2"/>
      <c r="AK69" s="2"/>
    </row>
    <row r="70" spans="1:37" ht="21.95" customHeight="1" x14ac:dyDescent="0.2">
      <c r="A70" s="23" t="str">
        <f t="shared" si="3"/>
        <v/>
      </c>
      <c r="B70" s="23" t="str">
        <f t="shared" si="4"/>
        <v/>
      </c>
      <c r="C70" s="24"/>
      <c r="D70" s="68"/>
      <c r="E70" s="68"/>
      <c r="F70" s="68"/>
      <c r="G70" s="68"/>
      <c r="H70" s="68"/>
      <c r="I70" s="5"/>
      <c r="J70" s="18"/>
      <c r="K70" s="5"/>
      <c r="L70" s="18"/>
      <c r="M70" s="5"/>
      <c r="N70" s="18"/>
      <c r="O70" s="5"/>
      <c r="P70" s="7"/>
      <c r="Q70" s="5"/>
      <c r="R70" s="12"/>
      <c r="T70" s="2"/>
      <c r="U70" s="8"/>
      <c r="V70" s="26"/>
      <c r="W70" s="16" t="str">
        <f>IF(
  ISBLANK($V70),"",
    IFERROR(
      (IF(ISBLANK(VLOOKUP($V70,$A$4:$R$503,9,0)),"!",VLOOKUP($V70,$A$4:$R$503,9,0))),""))</f>
        <v/>
      </c>
      <c r="X70" s="18" t="str">
        <f>IF(
  ISBLANK($V70),"",
    IFERROR(
      (IF(ISBLANK(VLOOKUP($V70,$A$4:$R$503,10,0)),"!",VLOOKUP($V70,$A$4:$R$503,10,0))),""))</f>
        <v/>
      </c>
      <c r="Y70" s="5" t="str">
        <f>IF(
  ISBLANK($V70),"",
    IFERROR(
      (IF(ISBLANK(VLOOKUP($V70,$A$4:$R$503,11,0)),"!",VLOOKUP($V70,$A$4:$R$503,11,0))),""))</f>
        <v/>
      </c>
      <c r="Z70" s="18" t="str">
        <f>IF(
  ISBLANK($V70),"",
    IFERROR(
      (IF(ISBLANK(VLOOKUP($V70,$A$4:$R$503,12,0)),"!",VLOOKUP($V70,$A$4:$R$503,12,0))),""))</f>
        <v/>
      </c>
      <c r="AA70" s="5" t="str">
        <f>IF(
  ISBLANK($V70),"",
    IFERROR(
      (IF(ISBLANK(VLOOKUP($V70,$A$4:$R$503,13,0)),"!",VLOOKUP($V70,$A$4:$R$503,13,0))),""))</f>
        <v/>
      </c>
      <c r="AB70" s="18" t="str">
        <f>IF(
  ISBLANK($V70),"",
    IFERROR(
      (IF(ISBLANK(VLOOKUP($V70,$A$4:$R$503,14,0)),"!",VLOOKUP($V70,$A$4:$R$503,14,0))),""))</f>
        <v/>
      </c>
      <c r="AC70" s="2"/>
      <c r="AD70" s="86" t="str">
        <f>IF(
  ISBLANK($AC70),"",
    IFERROR(
      (IF(ISBLANK(VLOOKUP($AC70,$B$4:$R$503,15,0)),"!",VLOOKUP($AC70,$B$4:$R$503,14,0))),""))</f>
        <v/>
      </c>
      <c r="AE70" s="18" t="str">
        <f>IF(
  ISBLANK($AC70),"",
    IFERROR(
      (IF(ISBLANK(VLOOKUP($AC70,$B$4:$R$503,15,0)),"!",VLOOKUP($AC70,$B$4:$R$503,15,0))),""))</f>
        <v/>
      </c>
      <c r="AF70" s="5" t="str">
        <f>IF(
  ISBLANK($AC70),"",
    IFERROR(
      (IF(ISBLANK(VLOOKUP($AC70,$B$4:$R$503,16,0)),"!",VLOOKUP($AC70,$B$4:$R$503,16,0))),""))</f>
        <v/>
      </c>
      <c r="AG70" s="18" t="str">
        <f>IF(
  ISBLANK($AC70),"",
    IFERROR(
      (IF(ISBLANK(VLOOKUP($AC70,$B$4:$R$503,17,0)),"!",VLOOKUP($AC70,$B$4:$R$503,17,0))),""))</f>
        <v/>
      </c>
      <c r="AH70" s="2"/>
      <c r="AI70" s="2"/>
      <c r="AJ70" s="2"/>
      <c r="AK70" s="2"/>
    </row>
    <row r="71" spans="1:37" ht="21.95" customHeight="1" x14ac:dyDescent="0.2">
      <c r="A71" s="23" t="str">
        <f t="shared" si="3"/>
        <v/>
      </c>
      <c r="B71" s="23" t="str">
        <f t="shared" si="4"/>
        <v/>
      </c>
      <c r="C71" s="24"/>
      <c r="D71" s="68"/>
      <c r="E71" s="68"/>
      <c r="F71" s="68"/>
      <c r="G71" s="68"/>
      <c r="H71" s="68"/>
      <c r="I71" s="5"/>
      <c r="J71" s="18"/>
      <c r="K71" s="5"/>
      <c r="L71" s="18"/>
      <c r="M71" s="5"/>
      <c r="N71" s="18"/>
      <c r="O71" s="5"/>
      <c r="P71" s="7"/>
      <c r="Q71" s="5"/>
      <c r="R71" s="12"/>
      <c r="T71" s="2"/>
      <c r="U71" s="8"/>
      <c r="V71" s="26"/>
      <c r="W71" s="16" t="str">
        <f>IF(
  ISBLANK($V71),"",
    IFERROR(
      (IF(ISBLANK(VLOOKUP($V71,$A$4:$R$503,9,0)),"!",VLOOKUP($V71,$A$4:$R$503,9,0))),""))</f>
        <v/>
      </c>
      <c r="X71" s="18" t="str">
        <f>IF(
  ISBLANK($V71),"",
    IFERROR(
      (IF(ISBLANK(VLOOKUP($V71,$A$4:$R$503,10,0)),"!",VLOOKUP($V71,$A$4:$R$503,10,0))),""))</f>
        <v/>
      </c>
      <c r="Y71" s="5" t="str">
        <f>IF(
  ISBLANK($V71),"",
    IFERROR(
      (IF(ISBLANK(VLOOKUP($V71,$A$4:$R$503,11,0)),"!",VLOOKUP($V71,$A$4:$R$503,11,0))),""))</f>
        <v/>
      </c>
      <c r="Z71" s="18" t="str">
        <f>IF(
  ISBLANK($V71),"",
    IFERROR(
      (IF(ISBLANK(VLOOKUP($V71,$A$4:$R$503,12,0)),"!",VLOOKUP($V71,$A$4:$R$503,12,0))),""))</f>
        <v/>
      </c>
      <c r="AA71" s="5" t="str">
        <f>IF(
  ISBLANK($V71),"",
    IFERROR(
      (IF(ISBLANK(VLOOKUP($V71,$A$4:$R$503,13,0)),"!",VLOOKUP($V71,$A$4:$R$503,13,0))),""))</f>
        <v/>
      </c>
      <c r="AB71" s="18" t="str">
        <f>IF(
  ISBLANK($V71),"",
    IFERROR(
      (IF(ISBLANK(VLOOKUP($V71,$A$4:$R$503,14,0)),"!",VLOOKUP($V71,$A$4:$R$503,14,0))),""))</f>
        <v/>
      </c>
      <c r="AC71" s="2"/>
      <c r="AD71" s="86" t="str">
        <f>IF(
  ISBLANK($AC71),"",
    IFERROR(
      (IF(ISBLANK(VLOOKUP($AC71,$B$4:$R$503,15,0)),"!",VLOOKUP($AC71,$B$4:$R$503,14,0))),""))</f>
        <v/>
      </c>
      <c r="AE71" s="18" t="str">
        <f>IF(
  ISBLANK($AC71),"",
    IFERROR(
      (IF(ISBLANK(VLOOKUP($AC71,$B$4:$R$503,15,0)),"!",VLOOKUP($AC71,$B$4:$R$503,15,0))),""))</f>
        <v/>
      </c>
      <c r="AF71" s="5" t="str">
        <f>IF(
  ISBLANK($AC71),"",
    IFERROR(
      (IF(ISBLANK(VLOOKUP($AC71,$B$4:$R$503,16,0)),"!",VLOOKUP($AC71,$B$4:$R$503,16,0))),""))</f>
        <v/>
      </c>
      <c r="AG71" s="18" t="str">
        <f>IF(
  ISBLANK($AC71),"",
    IFERROR(
      (IF(ISBLANK(VLOOKUP($AC71,$B$4:$R$503,17,0)),"!",VLOOKUP($AC71,$B$4:$R$503,17,0))),""))</f>
        <v/>
      </c>
      <c r="AH71" s="2"/>
      <c r="AI71" s="2"/>
      <c r="AJ71" s="2"/>
      <c r="AK71" s="2"/>
    </row>
    <row r="72" spans="1:37" ht="21.95" customHeight="1" x14ac:dyDescent="0.2">
      <c r="A72" s="23" t="str">
        <f t="shared" si="3"/>
        <v/>
      </c>
      <c r="B72" s="23" t="str">
        <f t="shared" si="4"/>
        <v/>
      </c>
      <c r="C72" s="24"/>
      <c r="D72" s="68"/>
      <c r="E72" s="68"/>
      <c r="F72" s="68"/>
      <c r="G72" s="68"/>
      <c r="H72" s="68"/>
      <c r="I72" s="5"/>
      <c r="J72" s="18"/>
      <c r="K72" s="5"/>
      <c r="L72" s="18"/>
      <c r="M72" s="5"/>
      <c r="N72" s="18"/>
      <c r="O72" s="5"/>
      <c r="P72" s="7"/>
      <c r="Q72" s="5"/>
      <c r="R72" s="12"/>
      <c r="T72" s="2"/>
      <c r="U72" s="8"/>
      <c r="V72" s="26"/>
      <c r="W72" s="16" t="str">
        <f>IF(
  ISBLANK($V72),"",
    IFERROR(
      (IF(ISBLANK(VLOOKUP($V72,$A$4:$R$503,9,0)),"!",VLOOKUP($V72,$A$4:$R$503,9,0))),""))</f>
        <v/>
      </c>
      <c r="X72" s="18" t="str">
        <f>IF(
  ISBLANK($V72),"",
    IFERROR(
      (IF(ISBLANK(VLOOKUP($V72,$A$4:$R$503,10,0)),"!",VLOOKUP($V72,$A$4:$R$503,10,0))),""))</f>
        <v/>
      </c>
      <c r="Y72" s="5" t="str">
        <f>IF(
  ISBLANK($V72),"",
    IFERROR(
      (IF(ISBLANK(VLOOKUP($V72,$A$4:$R$503,11,0)),"!",VLOOKUP($V72,$A$4:$R$503,11,0))),""))</f>
        <v/>
      </c>
      <c r="Z72" s="18" t="str">
        <f>IF(
  ISBLANK($V72),"",
    IFERROR(
      (IF(ISBLANK(VLOOKUP($V72,$A$4:$R$503,12,0)),"!",VLOOKUP($V72,$A$4:$R$503,12,0))),""))</f>
        <v/>
      </c>
      <c r="AA72" s="5" t="str">
        <f>IF(
  ISBLANK($V72),"",
    IFERROR(
      (IF(ISBLANK(VLOOKUP($V72,$A$4:$R$503,13,0)),"!",VLOOKUP($V72,$A$4:$R$503,13,0))),""))</f>
        <v/>
      </c>
      <c r="AB72" s="18" t="str">
        <f>IF(
  ISBLANK($V72),"",
    IFERROR(
      (IF(ISBLANK(VLOOKUP($V72,$A$4:$R$503,14,0)),"!",VLOOKUP($V72,$A$4:$R$503,14,0))),""))</f>
        <v/>
      </c>
      <c r="AC72" s="2"/>
      <c r="AD72" s="86" t="str">
        <f>IF(
  ISBLANK($AC72),"",
    IFERROR(
      (IF(ISBLANK(VLOOKUP($AC72,$B$4:$R$503,15,0)),"!",VLOOKUP($AC72,$B$4:$R$503,14,0))),""))</f>
        <v/>
      </c>
      <c r="AE72" s="18" t="str">
        <f>IF(
  ISBLANK($AC72),"",
    IFERROR(
      (IF(ISBLANK(VLOOKUP($AC72,$B$4:$R$503,15,0)),"!",VLOOKUP($AC72,$B$4:$R$503,15,0))),""))</f>
        <v/>
      </c>
      <c r="AF72" s="5" t="str">
        <f>IF(
  ISBLANK($AC72),"",
    IFERROR(
      (IF(ISBLANK(VLOOKUP($AC72,$B$4:$R$503,16,0)),"!",VLOOKUP($AC72,$B$4:$R$503,16,0))),""))</f>
        <v/>
      </c>
      <c r="AG72" s="18" t="str">
        <f>IF(
  ISBLANK($AC72),"",
    IFERROR(
      (IF(ISBLANK(VLOOKUP($AC72,$B$4:$R$503,17,0)),"!",VLOOKUP($AC72,$B$4:$R$503,17,0))),""))</f>
        <v/>
      </c>
      <c r="AH72" s="2"/>
      <c r="AI72" s="2"/>
      <c r="AJ72" s="2"/>
      <c r="AK72" s="2"/>
    </row>
    <row r="73" spans="1:37" ht="21.95" customHeight="1" x14ac:dyDescent="0.2">
      <c r="A73" s="23" t="str">
        <f t="shared" si="3"/>
        <v/>
      </c>
      <c r="B73" s="23" t="str">
        <f t="shared" si="4"/>
        <v/>
      </c>
      <c r="C73" s="24"/>
      <c r="D73" s="68"/>
      <c r="E73" s="68"/>
      <c r="F73" s="68"/>
      <c r="G73" s="68"/>
      <c r="H73" s="68"/>
      <c r="I73" s="5"/>
      <c r="J73" s="18"/>
      <c r="K73" s="5"/>
      <c r="L73" s="18"/>
      <c r="M73" s="5"/>
      <c r="N73" s="18"/>
      <c r="O73" s="5"/>
      <c r="P73" s="7"/>
      <c r="Q73" s="5"/>
      <c r="R73" s="12"/>
      <c r="T73" s="2"/>
      <c r="U73" s="8"/>
      <c r="V73" s="26"/>
      <c r="W73" s="16" t="str">
        <f>IF(
  ISBLANK($V73),"",
    IFERROR(
      (IF(ISBLANK(VLOOKUP($V73,$A$4:$R$503,9,0)),"!",VLOOKUP($V73,$A$4:$R$503,9,0))),""))</f>
        <v/>
      </c>
      <c r="X73" s="18" t="str">
        <f>IF(
  ISBLANK($V73),"",
    IFERROR(
      (IF(ISBLANK(VLOOKUP($V73,$A$4:$R$503,10,0)),"!",VLOOKUP($V73,$A$4:$R$503,10,0))),""))</f>
        <v/>
      </c>
      <c r="Y73" s="5" t="str">
        <f>IF(
  ISBLANK($V73),"",
    IFERROR(
      (IF(ISBLANK(VLOOKUP($V73,$A$4:$R$503,11,0)),"!",VLOOKUP($V73,$A$4:$R$503,11,0))),""))</f>
        <v/>
      </c>
      <c r="Z73" s="18" t="str">
        <f>IF(
  ISBLANK($V73),"",
    IFERROR(
      (IF(ISBLANK(VLOOKUP($V73,$A$4:$R$503,12,0)),"!",VLOOKUP($V73,$A$4:$R$503,12,0))),""))</f>
        <v/>
      </c>
      <c r="AA73" s="5" t="str">
        <f>IF(
  ISBLANK($V73),"",
    IFERROR(
      (IF(ISBLANK(VLOOKUP($V73,$A$4:$R$503,13,0)),"!",VLOOKUP($V73,$A$4:$R$503,13,0))),""))</f>
        <v/>
      </c>
      <c r="AB73" s="18" t="str">
        <f>IF(
  ISBLANK($V73),"",
    IFERROR(
      (IF(ISBLANK(VLOOKUP($V73,$A$4:$R$503,14,0)),"!",VLOOKUP($V73,$A$4:$R$503,14,0))),""))</f>
        <v/>
      </c>
      <c r="AC73" s="2"/>
      <c r="AD73" s="86" t="str">
        <f>IF(
  ISBLANK($AC73),"",
    IFERROR(
      (IF(ISBLANK(VLOOKUP($AC73,$B$4:$R$503,15,0)),"!",VLOOKUP($AC73,$B$4:$R$503,14,0))),""))</f>
        <v/>
      </c>
      <c r="AE73" s="18" t="str">
        <f>IF(
  ISBLANK($AC73),"",
    IFERROR(
      (IF(ISBLANK(VLOOKUP($AC73,$B$4:$R$503,15,0)),"!",VLOOKUP($AC73,$B$4:$R$503,15,0))),""))</f>
        <v/>
      </c>
      <c r="AF73" s="5" t="str">
        <f>IF(
  ISBLANK($AC73),"",
    IFERROR(
      (IF(ISBLANK(VLOOKUP($AC73,$B$4:$R$503,16,0)),"!",VLOOKUP($AC73,$B$4:$R$503,16,0))),""))</f>
        <v/>
      </c>
      <c r="AG73" s="18" t="str">
        <f>IF(
  ISBLANK($AC73),"",
    IFERROR(
      (IF(ISBLANK(VLOOKUP($AC73,$B$4:$R$503,17,0)),"!",VLOOKUP($AC73,$B$4:$R$503,17,0))),""))</f>
        <v/>
      </c>
      <c r="AH73" s="2"/>
      <c r="AI73" s="2"/>
      <c r="AJ73" s="2"/>
      <c r="AK73" s="2"/>
    </row>
    <row r="74" spans="1:37" ht="21.95" customHeight="1" x14ac:dyDescent="0.2">
      <c r="A74" s="23" t="str">
        <f t="shared" si="3"/>
        <v/>
      </c>
      <c r="B74" s="23" t="str">
        <f t="shared" si="4"/>
        <v/>
      </c>
      <c r="C74" s="24"/>
      <c r="D74" s="68"/>
      <c r="E74" s="68"/>
      <c r="F74" s="68"/>
      <c r="G74" s="68"/>
      <c r="H74" s="68"/>
      <c r="I74" s="5"/>
      <c r="J74" s="18"/>
      <c r="K74" s="5"/>
      <c r="L74" s="18"/>
      <c r="M74" s="5"/>
      <c r="N74" s="18"/>
      <c r="O74" s="5"/>
      <c r="P74" s="7"/>
      <c r="Q74" s="5"/>
      <c r="R74" s="12"/>
      <c r="T74" s="2"/>
      <c r="U74" s="8"/>
      <c r="V74" s="26"/>
      <c r="W74" s="16" t="str">
        <f>IF(
  ISBLANK($V74),"",
    IFERROR(
      (IF(ISBLANK(VLOOKUP($V74,$A$4:$R$503,9,0)),"!",VLOOKUP($V74,$A$4:$R$503,9,0))),""))</f>
        <v/>
      </c>
      <c r="X74" s="18" t="str">
        <f>IF(
  ISBLANK($V74),"",
    IFERROR(
      (IF(ISBLANK(VLOOKUP($V74,$A$4:$R$503,10,0)),"!",VLOOKUP($V74,$A$4:$R$503,10,0))),""))</f>
        <v/>
      </c>
      <c r="Y74" s="5" t="str">
        <f>IF(
  ISBLANK($V74),"",
    IFERROR(
      (IF(ISBLANK(VLOOKUP($V74,$A$4:$R$503,11,0)),"!",VLOOKUP($V74,$A$4:$R$503,11,0))),""))</f>
        <v/>
      </c>
      <c r="Z74" s="18" t="str">
        <f>IF(
  ISBLANK($V74),"",
    IFERROR(
      (IF(ISBLANK(VLOOKUP($V74,$A$4:$R$503,12,0)),"!",VLOOKUP($V74,$A$4:$R$503,12,0))),""))</f>
        <v/>
      </c>
      <c r="AA74" s="5" t="str">
        <f>IF(
  ISBLANK($V74),"",
    IFERROR(
      (IF(ISBLANK(VLOOKUP($V74,$A$4:$R$503,13,0)),"!",VLOOKUP($V74,$A$4:$R$503,13,0))),""))</f>
        <v/>
      </c>
      <c r="AB74" s="18" t="str">
        <f>IF(
  ISBLANK($V74),"",
    IFERROR(
      (IF(ISBLANK(VLOOKUP($V74,$A$4:$R$503,14,0)),"!",VLOOKUP($V74,$A$4:$R$503,14,0))),""))</f>
        <v/>
      </c>
      <c r="AC74" s="2"/>
      <c r="AD74" s="86" t="str">
        <f>IF(
  ISBLANK($AC74),"",
    IFERROR(
      (IF(ISBLANK(VLOOKUP($AC74,$B$4:$R$503,15,0)),"!",VLOOKUP($AC74,$B$4:$R$503,14,0))),""))</f>
        <v/>
      </c>
      <c r="AE74" s="18" t="str">
        <f>IF(
  ISBLANK($AC74),"",
    IFERROR(
      (IF(ISBLANK(VLOOKUP($AC74,$B$4:$R$503,15,0)),"!",VLOOKUP($AC74,$B$4:$R$503,15,0))),""))</f>
        <v/>
      </c>
      <c r="AF74" s="5" t="str">
        <f>IF(
  ISBLANK($AC74),"",
    IFERROR(
      (IF(ISBLANK(VLOOKUP($AC74,$B$4:$R$503,16,0)),"!",VLOOKUP($AC74,$B$4:$R$503,16,0))),""))</f>
        <v/>
      </c>
      <c r="AG74" s="18" t="str">
        <f>IF(
  ISBLANK($AC74),"",
    IFERROR(
      (IF(ISBLANK(VLOOKUP($AC74,$B$4:$R$503,17,0)),"!",VLOOKUP($AC74,$B$4:$R$503,17,0))),""))</f>
        <v/>
      </c>
      <c r="AH74" s="2"/>
      <c r="AI74" s="2"/>
      <c r="AJ74" s="2"/>
      <c r="AK74" s="2"/>
    </row>
    <row r="75" spans="1:37" ht="21.95" customHeight="1" x14ac:dyDescent="0.2">
      <c r="A75" s="23" t="str">
        <f t="shared" si="3"/>
        <v/>
      </c>
      <c r="B75" s="23" t="str">
        <f t="shared" si="4"/>
        <v/>
      </c>
      <c r="C75" s="24"/>
      <c r="D75" s="68"/>
      <c r="E75" s="68"/>
      <c r="F75" s="68"/>
      <c r="G75" s="68"/>
      <c r="H75" s="68"/>
      <c r="I75" s="5"/>
      <c r="J75" s="18"/>
      <c r="K75" s="5"/>
      <c r="L75" s="18"/>
      <c r="M75" s="5"/>
      <c r="N75" s="18"/>
      <c r="O75" s="5"/>
      <c r="P75" s="7"/>
      <c r="Q75" s="5"/>
      <c r="R75" s="12"/>
      <c r="T75" s="2"/>
      <c r="U75" s="8"/>
      <c r="V75" s="26"/>
      <c r="W75" s="16" t="str">
        <f>IF(
  ISBLANK($V75),"",
    IFERROR(
      (IF(ISBLANK(VLOOKUP($V75,$A$4:$R$503,9,0)),"!",VLOOKUP($V75,$A$4:$R$503,9,0))),""))</f>
        <v/>
      </c>
      <c r="X75" s="18" t="str">
        <f>IF(
  ISBLANK($V75),"",
    IFERROR(
      (IF(ISBLANK(VLOOKUP($V75,$A$4:$R$503,10,0)),"!",VLOOKUP($V75,$A$4:$R$503,10,0))),""))</f>
        <v/>
      </c>
      <c r="Y75" s="5" t="str">
        <f>IF(
  ISBLANK($V75),"",
    IFERROR(
      (IF(ISBLANK(VLOOKUP($V75,$A$4:$R$503,11,0)),"!",VLOOKUP($V75,$A$4:$R$503,11,0))),""))</f>
        <v/>
      </c>
      <c r="Z75" s="18" t="str">
        <f>IF(
  ISBLANK($V75),"",
    IFERROR(
      (IF(ISBLANK(VLOOKUP($V75,$A$4:$R$503,12,0)),"!",VLOOKUP($V75,$A$4:$R$503,12,0))),""))</f>
        <v/>
      </c>
      <c r="AA75" s="5" t="str">
        <f>IF(
  ISBLANK($V75),"",
    IFERROR(
      (IF(ISBLANK(VLOOKUP($V75,$A$4:$R$503,13,0)),"!",VLOOKUP($V75,$A$4:$R$503,13,0))),""))</f>
        <v/>
      </c>
      <c r="AB75" s="18" t="str">
        <f>IF(
  ISBLANK($V75),"",
    IFERROR(
      (IF(ISBLANK(VLOOKUP($V75,$A$4:$R$503,14,0)),"!",VLOOKUP($V75,$A$4:$R$503,14,0))),""))</f>
        <v/>
      </c>
      <c r="AC75" s="2"/>
      <c r="AD75" s="86" t="str">
        <f>IF(
  ISBLANK($AC75),"",
    IFERROR(
      (IF(ISBLANK(VLOOKUP($AC75,$B$4:$R$503,15,0)),"!",VLOOKUP($AC75,$B$4:$R$503,14,0))),""))</f>
        <v/>
      </c>
      <c r="AE75" s="18" t="str">
        <f>IF(
  ISBLANK($AC75),"",
    IFERROR(
      (IF(ISBLANK(VLOOKUP($AC75,$B$4:$R$503,15,0)),"!",VLOOKUP($AC75,$B$4:$R$503,15,0))),""))</f>
        <v/>
      </c>
      <c r="AF75" s="5" t="str">
        <f>IF(
  ISBLANK($AC75),"",
    IFERROR(
      (IF(ISBLANK(VLOOKUP($AC75,$B$4:$R$503,16,0)),"!",VLOOKUP($AC75,$B$4:$R$503,16,0))),""))</f>
        <v/>
      </c>
      <c r="AG75" s="18" t="str">
        <f>IF(
  ISBLANK($AC75),"",
    IFERROR(
      (IF(ISBLANK(VLOOKUP($AC75,$B$4:$R$503,17,0)),"!",VLOOKUP($AC75,$B$4:$R$503,17,0))),""))</f>
        <v/>
      </c>
      <c r="AH75" s="2"/>
      <c r="AI75" s="2"/>
      <c r="AJ75" s="2"/>
      <c r="AK75" s="2"/>
    </row>
    <row r="76" spans="1:37" ht="21.95" customHeight="1" x14ac:dyDescent="0.2">
      <c r="A76" s="23" t="str">
        <f t="shared" si="3"/>
        <v/>
      </c>
      <c r="B76" s="23" t="str">
        <f t="shared" si="4"/>
        <v/>
      </c>
      <c r="C76" s="24"/>
      <c r="D76" s="68"/>
      <c r="E76" s="68"/>
      <c r="F76" s="68"/>
      <c r="G76" s="68"/>
      <c r="H76" s="68"/>
      <c r="I76" s="5"/>
      <c r="J76" s="18"/>
      <c r="K76" s="5"/>
      <c r="L76" s="18"/>
      <c r="M76" s="5"/>
      <c r="N76" s="18"/>
      <c r="O76" s="5"/>
      <c r="P76" s="7"/>
      <c r="Q76" s="5"/>
      <c r="R76" s="12"/>
      <c r="T76" s="2"/>
      <c r="U76" s="8"/>
      <c r="V76" s="26"/>
      <c r="W76" s="16" t="str">
        <f>IF(
  ISBLANK($V76),"",
    IFERROR(
      (IF(ISBLANK(VLOOKUP($V76,$A$4:$R$503,9,0)),"!",VLOOKUP($V76,$A$4:$R$503,9,0))),""))</f>
        <v/>
      </c>
      <c r="X76" s="18" t="str">
        <f>IF(
  ISBLANK($V76),"",
    IFERROR(
      (IF(ISBLANK(VLOOKUP($V76,$A$4:$R$503,10,0)),"!",VLOOKUP($V76,$A$4:$R$503,10,0))),""))</f>
        <v/>
      </c>
      <c r="Y76" s="5" t="str">
        <f>IF(
  ISBLANK($V76),"",
    IFERROR(
      (IF(ISBLANK(VLOOKUP($V76,$A$4:$R$503,11,0)),"!",VLOOKUP($V76,$A$4:$R$503,11,0))),""))</f>
        <v/>
      </c>
      <c r="Z76" s="18" t="str">
        <f>IF(
  ISBLANK($V76),"",
    IFERROR(
      (IF(ISBLANK(VLOOKUP($V76,$A$4:$R$503,12,0)),"!",VLOOKUP($V76,$A$4:$R$503,12,0))),""))</f>
        <v/>
      </c>
      <c r="AA76" s="5" t="str">
        <f>IF(
  ISBLANK($V76),"",
    IFERROR(
      (IF(ISBLANK(VLOOKUP($V76,$A$4:$R$503,13,0)),"!",VLOOKUP($V76,$A$4:$R$503,13,0))),""))</f>
        <v/>
      </c>
      <c r="AB76" s="18" t="str">
        <f>IF(
  ISBLANK($V76),"",
    IFERROR(
      (IF(ISBLANK(VLOOKUP($V76,$A$4:$R$503,14,0)),"!",VLOOKUP($V76,$A$4:$R$503,14,0))),""))</f>
        <v/>
      </c>
      <c r="AC76" s="2"/>
      <c r="AD76" s="86" t="str">
        <f>IF(
  ISBLANK($AC76),"",
    IFERROR(
      (IF(ISBLANK(VLOOKUP($AC76,$B$4:$R$503,15,0)),"!",VLOOKUP($AC76,$B$4:$R$503,14,0))),""))</f>
        <v/>
      </c>
      <c r="AE76" s="18" t="str">
        <f>IF(
  ISBLANK($AC76),"",
    IFERROR(
      (IF(ISBLANK(VLOOKUP($AC76,$B$4:$R$503,15,0)),"!",VLOOKUP($AC76,$B$4:$R$503,15,0))),""))</f>
        <v/>
      </c>
      <c r="AF76" s="5" t="str">
        <f>IF(
  ISBLANK($AC76),"",
    IFERROR(
      (IF(ISBLANK(VLOOKUP($AC76,$B$4:$R$503,16,0)),"!",VLOOKUP($AC76,$B$4:$R$503,16,0))),""))</f>
        <v/>
      </c>
      <c r="AG76" s="18" t="str">
        <f>IF(
  ISBLANK($AC76),"",
    IFERROR(
      (IF(ISBLANK(VLOOKUP($AC76,$B$4:$R$503,17,0)),"!",VLOOKUP($AC76,$B$4:$R$503,17,0))),""))</f>
        <v/>
      </c>
      <c r="AH76" s="2"/>
      <c r="AI76" s="2"/>
      <c r="AJ76" s="2"/>
      <c r="AK76" s="2"/>
    </row>
    <row r="77" spans="1:37" ht="21.95" customHeight="1" x14ac:dyDescent="0.2">
      <c r="A77" s="23" t="str">
        <f t="shared" si="3"/>
        <v/>
      </c>
      <c r="B77" s="23" t="str">
        <f t="shared" si="4"/>
        <v/>
      </c>
      <c r="C77" s="24"/>
      <c r="D77" s="68"/>
      <c r="E77" s="68"/>
      <c r="F77" s="68"/>
      <c r="G77" s="68"/>
      <c r="H77" s="68"/>
      <c r="I77" s="5"/>
      <c r="J77" s="18"/>
      <c r="K77" s="5"/>
      <c r="L77" s="18"/>
      <c r="M77" s="5"/>
      <c r="N77" s="18"/>
      <c r="O77" s="5"/>
      <c r="P77" s="7"/>
      <c r="Q77" s="5"/>
      <c r="R77" s="12"/>
      <c r="T77" s="2"/>
      <c r="U77" s="8"/>
      <c r="V77" s="26"/>
      <c r="W77" s="16" t="str">
        <f>IF(
  ISBLANK($V77),"",
    IFERROR(
      (IF(ISBLANK(VLOOKUP($V77,$A$4:$R$503,9,0)),"!",VLOOKUP($V77,$A$4:$R$503,9,0))),""))</f>
        <v/>
      </c>
      <c r="X77" s="18" t="str">
        <f>IF(
  ISBLANK($V77),"",
    IFERROR(
      (IF(ISBLANK(VLOOKUP($V77,$A$4:$R$503,10,0)),"!",VLOOKUP($V77,$A$4:$R$503,10,0))),""))</f>
        <v/>
      </c>
      <c r="Y77" s="5" t="str">
        <f>IF(
  ISBLANK($V77),"",
    IFERROR(
      (IF(ISBLANK(VLOOKUP($V77,$A$4:$R$503,11,0)),"!",VLOOKUP($V77,$A$4:$R$503,11,0))),""))</f>
        <v/>
      </c>
      <c r="Z77" s="18" t="str">
        <f>IF(
  ISBLANK($V77),"",
    IFERROR(
      (IF(ISBLANK(VLOOKUP($V77,$A$4:$R$503,12,0)),"!",VLOOKUP($V77,$A$4:$R$503,12,0))),""))</f>
        <v/>
      </c>
      <c r="AA77" s="5" t="str">
        <f>IF(
  ISBLANK($V77),"",
    IFERROR(
      (IF(ISBLANK(VLOOKUP($V77,$A$4:$R$503,13,0)),"!",VLOOKUP($V77,$A$4:$R$503,13,0))),""))</f>
        <v/>
      </c>
      <c r="AB77" s="18" t="str">
        <f>IF(
  ISBLANK($V77),"",
    IFERROR(
      (IF(ISBLANK(VLOOKUP($V77,$A$4:$R$503,14,0)),"!",VLOOKUP($V77,$A$4:$R$503,14,0))),""))</f>
        <v/>
      </c>
      <c r="AC77" s="2"/>
      <c r="AD77" s="86" t="str">
        <f>IF(
  ISBLANK($AC77),"",
    IFERROR(
      (IF(ISBLANK(VLOOKUP($AC77,$B$4:$R$503,15,0)),"!",VLOOKUP($AC77,$B$4:$R$503,14,0))),""))</f>
        <v/>
      </c>
      <c r="AE77" s="18" t="str">
        <f>IF(
  ISBLANK($AC77),"",
    IFERROR(
      (IF(ISBLANK(VLOOKUP($AC77,$B$4:$R$503,15,0)),"!",VLOOKUP($AC77,$B$4:$R$503,15,0))),""))</f>
        <v/>
      </c>
      <c r="AF77" s="5" t="str">
        <f>IF(
  ISBLANK($AC77),"",
    IFERROR(
      (IF(ISBLANK(VLOOKUP($AC77,$B$4:$R$503,16,0)),"!",VLOOKUP($AC77,$B$4:$R$503,16,0))),""))</f>
        <v/>
      </c>
      <c r="AG77" s="18" t="str">
        <f>IF(
  ISBLANK($AC77),"",
    IFERROR(
      (IF(ISBLANK(VLOOKUP($AC77,$B$4:$R$503,17,0)),"!",VLOOKUP($AC77,$B$4:$R$503,17,0))),""))</f>
        <v/>
      </c>
      <c r="AH77" s="2"/>
      <c r="AI77" s="2"/>
      <c r="AJ77" s="2"/>
      <c r="AK77" s="2"/>
    </row>
    <row r="78" spans="1:37" ht="21.95" customHeight="1" x14ac:dyDescent="0.2">
      <c r="A78" s="23" t="str">
        <f t="shared" si="3"/>
        <v/>
      </c>
      <c r="B78" s="23" t="str">
        <f t="shared" si="4"/>
        <v/>
      </c>
      <c r="C78" s="24"/>
      <c r="D78" s="68"/>
      <c r="E78" s="68"/>
      <c r="F78" s="68"/>
      <c r="G78" s="68"/>
      <c r="H78" s="68"/>
      <c r="I78" s="5"/>
      <c r="J78" s="18"/>
      <c r="K78" s="5"/>
      <c r="L78" s="18"/>
      <c r="M78" s="5"/>
      <c r="N78" s="18"/>
      <c r="O78" s="5"/>
      <c r="P78" s="7"/>
      <c r="Q78" s="5"/>
      <c r="R78" s="12"/>
      <c r="T78" s="2"/>
      <c r="U78" s="8"/>
      <c r="V78" s="26"/>
      <c r="W78" s="16" t="str">
        <f>IF(
  ISBLANK($V78),"",
    IFERROR(
      (IF(ISBLANK(VLOOKUP($V78,$A$4:$R$503,9,0)),"!",VLOOKUP($V78,$A$4:$R$503,9,0))),""))</f>
        <v/>
      </c>
      <c r="X78" s="18" t="str">
        <f>IF(
  ISBLANK($V78),"",
    IFERROR(
      (IF(ISBLANK(VLOOKUP($V78,$A$4:$R$503,10,0)),"!",VLOOKUP($V78,$A$4:$R$503,10,0))),""))</f>
        <v/>
      </c>
      <c r="Y78" s="5" t="str">
        <f>IF(
  ISBLANK($V78),"",
    IFERROR(
      (IF(ISBLANK(VLOOKUP($V78,$A$4:$R$503,11,0)),"!",VLOOKUP($V78,$A$4:$R$503,11,0))),""))</f>
        <v/>
      </c>
      <c r="Z78" s="18" t="str">
        <f>IF(
  ISBLANK($V78),"",
    IFERROR(
      (IF(ISBLANK(VLOOKUP($V78,$A$4:$R$503,12,0)),"!",VLOOKUP($V78,$A$4:$R$503,12,0))),""))</f>
        <v/>
      </c>
      <c r="AA78" s="5" t="str">
        <f>IF(
  ISBLANK($V78),"",
    IFERROR(
      (IF(ISBLANK(VLOOKUP($V78,$A$4:$R$503,13,0)),"!",VLOOKUP($V78,$A$4:$R$503,13,0))),""))</f>
        <v/>
      </c>
      <c r="AB78" s="18" t="str">
        <f>IF(
  ISBLANK($V78),"",
    IFERROR(
      (IF(ISBLANK(VLOOKUP($V78,$A$4:$R$503,14,0)),"!",VLOOKUP($V78,$A$4:$R$503,14,0))),""))</f>
        <v/>
      </c>
      <c r="AC78" s="2"/>
      <c r="AD78" s="86" t="str">
        <f>IF(
  ISBLANK($AC78),"",
    IFERROR(
      (IF(ISBLANK(VLOOKUP($AC78,$B$4:$R$503,15,0)),"!",VLOOKUP($AC78,$B$4:$R$503,14,0))),""))</f>
        <v/>
      </c>
      <c r="AE78" s="18" t="str">
        <f>IF(
  ISBLANK($AC78),"",
    IFERROR(
      (IF(ISBLANK(VLOOKUP($AC78,$B$4:$R$503,15,0)),"!",VLOOKUP($AC78,$B$4:$R$503,15,0))),""))</f>
        <v/>
      </c>
      <c r="AF78" s="5" t="str">
        <f>IF(
  ISBLANK($AC78),"",
    IFERROR(
      (IF(ISBLANK(VLOOKUP($AC78,$B$4:$R$503,16,0)),"!",VLOOKUP($AC78,$B$4:$R$503,16,0))),""))</f>
        <v/>
      </c>
      <c r="AG78" s="18" t="str">
        <f>IF(
  ISBLANK($AC78),"",
    IFERROR(
      (IF(ISBLANK(VLOOKUP($AC78,$B$4:$R$503,17,0)),"!",VLOOKUP($AC78,$B$4:$R$503,17,0))),""))</f>
        <v/>
      </c>
      <c r="AH78" s="2"/>
      <c r="AI78" s="2"/>
      <c r="AJ78" s="2"/>
      <c r="AK78" s="2"/>
    </row>
    <row r="79" spans="1:37" ht="21.95" customHeight="1" x14ac:dyDescent="0.2">
      <c r="A79" s="23" t="str">
        <f t="shared" si="3"/>
        <v/>
      </c>
      <c r="B79" s="23" t="str">
        <f t="shared" si="4"/>
        <v/>
      </c>
      <c r="C79" s="24"/>
      <c r="D79" s="68"/>
      <c r="E79" s="68"/>
      <c r="F79" s="68"/>
      <c r="G79" s="68"/>
      <c r="H79" s="68"/>
      <c r="I79" s="5"/>
      <c r="J79" s="18"/>
      <c r="K79" s="5"/>
      <c r="L79" s="18"/>
      <c r="M79" s="5"/>
      <c r="N79" s="18"/>
      <c r="O79" s="5"/>
      <c r="P79" s="7"/>
      <c r="Q79" s="5"/>
      <c r="R79" s="12"/>
      <c r="T79" s="2"/>
      <c r="U79" s="8"/>
      <c r="V79" s="26"/>
      <c r="W79" s="16" t="str">
        <f>IF(
  ISBLANK($V79),"",
    IFERROR(
      (IF(ISBLANK(VLOOKUP($V79,$A$4:$R$503,9,0)),"!",VLOOKUP($V79,$A$4:$R$503,9,0))),""))</f>
        <v/>
      </c>
      <c r="X79" s="18" t="str">
        <f>IF(
  ISBLANK($V79),"",
    IFERROR(
      (IF(ISBLANK(VLOOKUP($V79,$A$4:$R$503,10,0)),"!",VLOOKUP($V79,$A$4:$R$503,10,0))),""))</f>
        <v/>
      </c>
      <c r="Y79" s="5" t="str">
        <f>IF(
  ISBLANK($V79),"",
    IFERROR(
      (IF(ISBLANK(VLOOKUP($V79,$A$4:$R$503,11,0)),"!",VLOOKUP($V79,$A$4:$R$503,11,0))),""))</f>
        <v/>
      </c>
      <c r="Z79" s="18" t="str">
        <f>IF(
  ISBLANK($V79),"",
    IFERROR(
      (IF(ISBLANK(VLOOKUP($V79,$A$4:$R$503,12,0)),"!",VLOOKUP($V79,$A$4:$R$503,12,0))),""))</f>
        <v/>
      </c>
      <c r="AA79" s="5" t="str">
        <f>IF(
  ISBLANK($V79),"",
    IFERROR(
      (IF(ISBLANK(VLOOKUP($V79,$A$4:$R$503,13,0)),"!",VLOOKUP($V79,$A$4:$R$503,13,0))),""))</f>
        <v/>
      </c>
      <c r="AB79" s="18" t="str">
        <f>IF(
  ISBLANK($V79),"",
    IFERROR(
      (IF(ISBLANK(VLOOKUP($V79,$A$4:$R$503,14,0)),"!",VLOOKUP($V79,$A$4:$R$503,14,0))),""))</f>
        <v/>
      </c>
      <c r="AC79" s="2"/>
      <c r="AD79" s="86" t="str">
        <f>IF(
  ISBLANK($AC79),"",
    IFERROR(
      (IF(ISBLANK(VLOOKUP($AC79,$B$4:$R$503,15,0)),"!",VLOOKUP($AC79,$B$4:$R$503,14,0))),""))</f>
        <v/>
      </c>
      <c r="AE79" s="18" t="str">
        <f>IF(
  ISBLANK($AC79),"",
    IFERROR(
      (IF(ISBLANK(VLOOKUP($AC79,$B$4:$R$503,15,0)),"!",VLOOKUP($AC79,$B$4:$R$503,15,0))),""))</f>
        <v/>
      </c>
      <c r="AF79" s="5" t="str">
        <f>IF(
  ISBLANK($AC79),"",
    IFERROR(
      (IF(ISBLANK(VLOOKUP($AC79,$B$4:$R$503,16,0)),"!",VLOOKUP($AC79,$B$4:$R$503,16,0))),""))</f>
        <v/>
      </c>
      <c r="AG79" s="18" t="str">
        <f>IF(
  ISBLANK($AC79),"",
    IFERROR(
      (IF(ISBLANK(VLOOKUP($AC79,$B$4:$R$503,17,0)),"!",VLOOKUP($AC79,$B$4:$R$503,17,0))),""))</f>
        <v/>
      </c>
      <c r="AH79" s="2"/>
      <c r="AI79" s="2"/>
      <c r="AJ79" s="2"/>
      <c r="AK79" s="2"/>
    </row>
    <row r="80" spans="1:37" ht="21.95" customHeight="1" x14ac:dyDescent="0.2">
      <c r="A80" s="23" t="str">
        <f t="shared" si="3"/>
        <v/>
      </c>
      <c r="B80" s="23" t="str">
        <f t="shared" si="4"/>
        <v/>
      </c>
      <c r="C80" s="24"/>
      <c r="D80" s="68"/>
      <c r="E80" s="68"/>
      <c r="F80" s="68"/>
      <c r="G80" s="68"/>
      <c r="H80" s="68"/>
      <c r="I80" s="5"/>
      <c r="J80" s="18"/>
      <c r="K80" s="5"/>
      <c r="L80" s="18"/>
      <c r="M80" s="5"/>
      <c r="N80" s="18"/>
      <c r="O80" s="5"/>
      <c r="P80" s="7"/>
      <c r="Q80" s="5"/>
      <c r="R80" s="12"/>
      <c r="T80" s="2"/>
      <c r="U80" s="8"/>
      <c r="V80" s="26"/>
      <c r="W80" s="16" t="str">
        <f>IF(
  ISBLANK($V80),"",
    IFERROR(
      (IF(ISBLANK(VLOOKUP($V80,$A$4:$R$503,9,0)),"!",VLOOKUP($V80,$A$4:$R$503,9,0))),""))</f>
        <v/>
      </c>
      <c r="X80" s="18" t="str">
        <f>IF(
  ISBLANK($V80),"",
    IFERROR(
      (IF(ISBLANK(VLOOKUP($V80,$A$4:$R$503,10,0)),"!",VLOOKUP($V80,$A$4:$R$503,10,0))),""))</f>
        <v/>
      </c>
      <c r="Y80" s="5" t="str">
        <f>IF(
  ISBLANK($V80),"",
    IFERROR(
      (IF(ISBLANK(VLOOKUP($V80,$A$4:$R$503,11,0)),"!",VLOOKUP($V80,$A$4:$R$503,11,0))),""))</f>
        <v/>
      </c>
      <c r="Z80" s="18" t="str">
        <f>IF(
  ISBLANK($V80),"",
    IFERROR(
      (IF(ISBLANK(VLOOKUP($V80,$A$4:$R$503,12,0)),"!",VLOOKUP($V80,$A$4:$R$503,12,0))),""))</f>
        <v/>
      </c>
      <c r="AA80" s="5" t="str">
        <f>IF(
  ISBLANK($V80),"",
    IFERROR(
      (IF(ISBLANK(VLOOKUP($V80,$A$4:$R$503,13,0)),"!",VLOOKUP($V80,$A$4:$R$503,13,0))),""))</f>
        <v/>
      </c>
      <c r="AB80" s="18" t="str">
        <f>IF(
  ISBLANK($V80),"",
    IFERROR(
      (IF(ISBLANK(VLOOKUP($V80,$A$4:$R$503,14,0)),"!",VLOOKUP($V80,$A$4:$R$503,14,0))),""))</f>
        <v/>
      </c>
      <c r="AC80" s="2"/>
      <c r="AD80" s="86" t="str">
        <f>IF(
  ISBLANK($AC80),"",
    IFERROR(
      (IF(ISBLANK(VLOOKUP($AC80,$B$4:$R$503,15,0)),"!",VLOOKUP($AC80,$B$4:$R$503,14,0))),""))</f>
        <v/>
      </c>
      <c r="AE80" s="18" t="str">
        <f>IF(
  ISBLANK($AC80),"",
    IFERROR(
      (IF(ISBLANK(VLOOKUP($AC80,$B$4:$R$503,15,0)),"!",VLOOKUP($AC80,$B$4:$R$503,15,0))),""))</f>
        <v/>
      </c>
      <c r="AF80" s="5" t="str">
        <f>IF(
  ISBLANK($AC80),"",
    IFERROR(
      (IF(ISBLANK(VLOOKUP($AC80,$B$4:$R$503,16,0)),"!",VLOOKUP($AC80,$B$4:$R$503,16,0))),""))</f>
        <v/>
      </c>
      <c r="AG80" s="18" t="str">
        <f>IF(
  ISBLANK($AC80),"",
    IFERROR(
      (IF(ISBLANK(VLOOKUP($AC80,$B$4:$R$503,17,0)),"!",VLOOKUP($AC80,$B$4:$R$503,17,0))),""))</f>
        <v/>
      </c>
      <c r="AH80" s="2"/>
      <c r="AI80" s="2"/>
      <c r="AJ80" s="2"/>
      <c r="AK80" s="2"/>
    </row>
    <row r="81" spans="1:37" ht="21.95" customHeight="1" x14ac:dyDescent="0.2">
      <c r="A81" s="23" t="str">
        <f t="shared" si="3"/>
        <v/>
      </c>
      <c r="B81" s="23" t="str">
        <f t="shared" si="4"/>
        <v/>
      </c>
      <c r="C81" s="24"/>
      <c r="D81" s="68"/>
      <c r="E81" s="68"/>
      <c r="F81" s="68"/>
      <c r="G81" s="68"/>
      <c r="H81" s="68"/>
      <c r="I81" s="5"/>
      <c r="J81" s="18"/>
      <c r="K81" s="5"/>
      <c r="L81" s="18"/>
      <c r="M81" s="5"/>
      <c r="N81" s="18"/>
      <c r="O81" s="5"/>
      <c r="P81" s="7"/>
      <c r="Q81" s="5"/>
      <c r="R81" s="12"/>
      <c r="T81" s="2"/>
      <c r="U81" s="8"/>
      <c r="V81" s="26"/>
      <c r="W81" s="16" t="str">
        <f>IF(
  ISBLANK($V81),"",
    IFERROR(
      (IF(ISBLANK(VLOOKUP($V81,$A$4:$R$503,9,0)),"!",VLOOKUP($V81,$A$4:$R$503,9,0))),""))</f>
        <v/>
      </c>
      <c r="X81" s="18" t="str">
        <f>IF(
  ISBLANK($V81),"",
    IFERROR(
      (IF(ISBLANK(VLOOKUP($V81,$A$4:$R$503,10,0)),"!",VLOOKUP($V81,$A$4:$R$503,10,0))),""))</f>
        <v/>
      </c>
      <c r="Y81" s="5" t="str">
        <f>IF(
  ISBLANK($V81),"",
    IFERROR(
      (IF(ISBLANK(VLOOKUP($V81,$A$4:$R$503,11,0)),"!",VLOOKUP($V81,$A$4:$R$503,11,0))),""))</f>
        <v/>
      </c>
      <c r="Z81" s="18" t="str">
        <f>IF(
  ISBLANK($V81),"",
    IFERROR(
      (IF(ISBLANK(VLOOKUP($V81,$A$4:$R$503,12,0)),"!",VLOOKUP($V81,$A$4:$R$503,12,0))),""))</f>
        <v/>
      </c>
      <c r="AA81" s="5" t="str">
        <f>IF(
  ISBLANK($V81),"",
    IFERROR(
      (IF(ISBLANK(VLOOKUP($V81,$A$4:$R$503,13,0)),"!",VLOOKUP($V81,$A$4:$R$503,13,0))),""))</f>
        <v/>
      </c>
      <c r="AB81" s="18" t="str">
        <f>IF(
  ISBLANK($V81),"",
    IFERROR(
      (IF(ISBLANK(VLOOKUP($V81,$A$4:$R$503,14,0)),"!",VLOOKUP($V81,$A$4:$R$503,14,0))),""))</f>
        <v/>
      </c>
      <c r="AC81" s="2"/>
      <c r="AD81" s="86" t="str">
        <f>IF(
  ISBLANK($AC81),"",
    IFERROR(
      (IF(ISBLANK(VLOOKUP($AC81,$B$4:$R$503,15,0)),"!",VLOOKUP($AC81,$B$4:$R$503,14,0))),""))</f>
        <v/>
      </c>
      <c r="AE81" s="18" t="str">
        <f>IF(
  ISBLANK($AC81),"",
    IFERROR(
      (IF(ISBLANK(VLOOKUP($AC81,$B$4:$R$503,15,0)),"!",VLOOKUP($AC81,$B$4:$R$503,15,0))),""))</f>
        <v/>
      </c>
      <c r="AF81" s="5" t="str">
        <f>IF(
  ISBLANK($AC81),"",
    IFERROR(
      (IF(ISBLANK(VLOOKUP($AC81,$B$4:$R$503,16,0)),"!",VLOOKUP($AC81,$B$4:$R$503,16,0))),""))</f>
        <v/>
      </c>
      <c r="AG81" s="18" t="str">
        <f>IF(
  ISBLANK($AC81),"",
    IFERROR(
      (IF(ISBLANK(VLOOKUP($AC81,$B$4:$R$503,17,0)),"!",VLOOKUP($AC81,$B$4:$R$503,17,0))),""))</f>
        <v/>
      </c>
      <c r="AH81" s="2"/>
      <c r="AI81" s="2"/>
      <c r="AJ81" s="2"/>
      <c r="AK81" s="2"/>
    </row>
    <row r="82" spans="1:37" ht="21.95" customHeight="1" x14ac:dyDescent="0.2">
      <c r="A82" s="23" t="str">
        <f t="shared" si="3"/>
        <v/>
      </c>
      <c r="B82" s="23" t="str">
        <f t="shared" si="4"/>
        <v/>
      </c>
      <c r="C82" s="24"/>
      <c r="D82" s="68"/>
      <c r="E82" s="68"/>
      <c r="F82" s="68"/>
      <c r="G82" s="68"/>
      <c r="H82" s="68"/>
      <c r="I82" s="5"/>
      <c r="J82" s="18"/>
      <c r="K82" s="5"/>
      <c r="L82" s="18"/>
      <c r="M82" s="5"/>
      <c r="N82" s="18"/>
      <c r="O82" s="5"/>
      <c r="P82" s="7"/>
      <c r="Q82" s="5"/>
      <c r="R82" s="12"/>
      <c r="T82" s="2"/>
      <c r="U82" s="8"/>
      <c r="V82" s="26"/>
      <c r="W82" s="16" t="str">
        <f>IF(
  ISBLANK($V82),"",
    IFERROR(
      (IF(ISBLANK(VLOOKUP($V82,$A$4:$R$503,9,0)),"!",VLOOKUP($V82,$A$4:$R$503,9,0))),""))</f>
        <v/>
      </c>
      <c r="X82" s="18" t="str">
        <f>IF(
  ISBLANK($V82),"",
    IFERROR(
      (IF(ISBLANK(VLOOKUP($V82,$A$4:$R$503,10,0)),"!",VLOOKUP($V82,$A$4:$R$503,10,0))),""))</f>
        <v/>
      </c>
      <c r="Y82" s="5" t="str">
        <f>IF(
  ISBLANK($V82),"",
    IFERROR(
      (IF(ISBLANK(VLOOKUP($V82,$A$4:$R$503,11,0)),"!",VLOOKUP($V82,$A$4:$R$503,11,0))),""))</f>
        <v/>
      </c>
      <c r="Z82" s="18" t="str">
        <f>IF(
  ISBLANK($V82),"",
    IFERROR(
      (IF(ISBLANK(VLOOKUP($V82,$A$4:$R$503,12,0)),"!",VLOOKUP($V82,$A$4:$R$503,12,0))),""))</f>
        <v/>
      </c>
      <c r="AA82" s="5" t="str">
        <f>IF(
  ISBLANK($V82),"",
    IFERROR(
      (IF(ISBLANK(VLOOKUP($V82,$A$4:$R$503,13,0)),"!",VLOOKUP($V82,$A$4:$R$503,13,0))),""))</f>
        <v/>
      </c>
      <c r="AB82" s="18" t="str">
        <f>IF(
  ISBLANK($V82),"",
    IFERROR(
      (IF(ISBLANK(VLOOKUP($V82,$A$4:$R$503,14,0)),"!",VLOOKUP($V82,$A$4:$R$503,14,0))),""))</f>
        <v/>
      </c>
      <c r="AC82" s="2"/>
      <c r="AD82" s="86" t="str">
        <f>IF(
  ISBLANK($AC82),"",
    IFERROR(
      (IF(ISBLANK(VLOOKUP($AC82,$B$4:$R$503,15,0)),"!",VLOOKUP($AC82,$B$4:$R$503,14,0))),""))</f>
        <v/>
      </c>
      <c r="AE82" s="18" t="str">
        <f>IF(
  ISBLANK($AC82),"",
    IFERROR(
      (IF(ISBLANK(VLOOKUP($AC82,$B$4:$R$503,15,0)),"!",VLOOKUP($AC82,$B$4:$R$503,15,0))),""))</f>
        <v/>
      </c>
      <c r="AF82" s="5" t="str">
        <f>IF(
  ISBLANK($AC82),"",
    IFERROR(
      (IF(ISBLANK(VLOOKUP($AC82,$B$4:$R$503,16,0)),"!",VLOOKUP($AC82,$B$4:$R$503,16,0))),""))</f>
        <v/>
      </c>
      <c r="AG82" s="18" t="str">
        <f>IF(
  ISBLANK($AC82),"",
    IFERROR(
      (IF(ISBLANK(VLOOKUP($AC82,$B$4:$R$503,17,0)),"!",VLOOKUP($AC82,$B$4:$R$503,17,0))),""))</f>
        <v/>
      </c>
      <c r="AH82" s="2"/>
      <c r="AI82" s="2"/>
      <c r="AJ82" s="2"/>
      <c r="AK82" s="2"/>
    </row>
    <row r="83" spans="1:37" ht="21.95" customHeight="1" x14ac:dyDescent="0.2">
      <c r="A83" s="23" t="str">
        <f t="shared" si="3"/>
        <v/>
      </c>
      <c r="B83" s="23" t="str">
        <f t="shared" si="4"/>
        <v/>
      </c>
      <c r="C83" s="24"/>
      <c r="D83" s="68"/>
      <c r="E83" s="68"/>
      <c r="F83" s="68"/>
      <c r="G83" s="68"/>
      <c r="H83" s="68"/>
      <c r="I83" s="5"/>
      <c r="J83" s="18"/>
      <c r="K83" s="5"/>
      <c r="L83" s="18"/>
      <c r="M83" s="5"/>
      <c r="N83" s="18"/>
      <c r="O83" s="5"/>
      <c r="P83" s="7"/>
      <c r="Q83" s="5"/>
      <c r="R83" s="12"/>
      <c r="T83" s="2"/>
      <c r="U83" s="8"/>
      <c r="V83" s="26"/>
      <c r="W83" s="16" t="str">
        <f>IF(
  ISBLANK($V83),"",
    IFERROR(
      (IF(ISBLANK(VLOOKUP($V83,$A$4:$R$503,9,0)),"!",VLOOKUP($V83,$A$4:$R$503,9,0))),""))</f>
        <v/>
      </c>
      <c r="X83" s="18" t="str">
        <f>IF(
  ISBLANK($V83),"",
    IFERROR(
      (IF(ISBLANK(VLOOKUP($V83,$A$4:$R$503,10,0)),"!",VLOOKUP($V83,$A$4:$R$503,10,0))),""))</f>
        <v/>
      </c>
      <c r="Y83" s="5" t="str">
        <f>IF(
  ISBLANK($V83),"",
    IFERROR(
      (IF(ISBLANK(VLOOKUP($V83,$A$4:$R$503,11,0)),"!",VLOOKUP($V83,$A$4:$R$503,11,0))),""))</f>
        <v/>
      </c>
      <c r="Z83" s="18" t="str">
        <f>IF(
  ISBLANK($V83),"",
    IFERROR(
      (IF(ISBLANK(VLOOKUP($V83,$A$4:$R$503,12,0)),"!",VLOOKUP($V83,$A$4:$R$503,12,0))),""))</f>
        <v/>
      </c>
      <c r="AA83" s="5" t="str">
        <f>IF(
  ISBLANK($V83),"",
    IFERROR(
      (IF(ISBLANK(VLOOKUP($V83,$A$4:$R$503,13,0)),"!",VLOOKUP($V83,$A$4:$R$503,13,0))),""))</f>
        <v/>
      </c>
      <c r="AB83" s="18" t="str">
        <f>IF(
  ISBLANK($V83),"",
    IFERROR(
      (IF(ISBLANK(VLOOKUP($V83,$A$4:$R$503,14,0)),"!",VLOOKUP($V83,$A$4:$R$503,14,0))),""))</f>
        <v/>
      </c>
      <c r="AC83" s="2"/>
      <c r="AD83" s="86" t="str">
        <f>IF(
  ISBLANK($AC83),"",
    IFERROR(
      (IF(ISBLANK(VLOOKUP($AC83,$B$4:$R$503,15,0)),"!",VLOOKUP($AC83,$B$4:$R$503,14,0))),""))</f>
        <v/>
      </c>
      <c r="AE83" s="18" t="str">
        <f>IF(
  ISBLANK($AC83),"",
    IFERROR(
      (IF(ISBLANK(VLOOKUP($AC83,$B$4:$R$503,15,0)),"!",VLOOKUP($AC83,$B$4:$R$503,15,0))),""))</f>
        <v/>
      </c>
      <c r="AF83" s="5" t="str">
        <f>IF(
  ISBLANK($AC83),"",
    IFERROR(
      (IF(ISBLANK(VLOOKUP($AC83,$B$4:$R$503,16,0)),"!",VLOOKUP($AC83,$B$4:$R$503,16,0))),""))</f>
        <v/>
      </c>
      <c r="AG83" s="18" t="str">
        <f>IF(
  ISBLANK($AC83),"",
    IFERROR(
      (IF(ISBLANK(VLOOKUP($AC83,$B$4:$R$503,17,0)),"!",VLOOKUP($AC83,$B$4:$R$503,17,0))),""))</f>
        <v/>
      </c>
      <c r="AH83" s="2"/>
      <c r="AI83" s="2"/>
      <c r="AJ83" s="2"/>
      <c r="AK83" s="2"/>
    </row>
    <row r="84" spans="1:37" ht="21.95" customHeight="1" x14ac:dyDescent="0.2">
      <c r="A84" s="23" t="str">
        <f t="shared" si="3"/>
        <v/>
      </c>
      <c r="B84" s="23" t="str">
        <f t="shared" si="4"/>
        <v/>
      </c>
      <c r="C84" s="24"/>
      <c r="D84" s="68"/>
      <c r="E84" s="68"/>
      <c r="F84" s="68"/>
      <c r="G84" s="68"/>
      <c r="H84" s="68"/>
      <c r="I84" s="5"/>
      <c r="J84" s="18"/>
      <c r="K84" s="5"/>
      <c r="L84" s="18"/>
      <c r="M84" s="5"/>
      <c r="N84" s="18"/>
      <c r="O84" s="5"/>
      <c r="P84" s="7"/>
      <c r="Q84" s="5"/>
      <c r="R84" s="12"/>
      <c r="T84" s="2"/>
      <c r="U84" s="8"/>
      <c r="V84" s="26"/>
      <c r="W84" s="16" t="str">
        <f>IF(
  ISBLANK($V84),"",
    IFERROR(
      (IF(ISBLANK(VLOOKUP($V84,$A$4:$R$503,9,0)),"!",VLOOKUP($V84,$A$4:$R$503,9,0))),""))</f>
        <v/>
      </c>
      <c r="X84" s="18" t="str">
        <f>IF(
  ISBLANK($V84),"",
    IFERROR(
      (IF(ISBLANK(VLOOKUP($V84,$A$4:$R$503,10,0)),"!",VLOOKUP($V84,$A$4:$R$503,10,0))),""))</f>
        <v/>
      </c>
      <c r="Y84" s="5" t="str">
        <f>IF(
  ISBLANK($V84),"",
    IFERROR(
      (IF(ISBLANK(VLOOKUP($V84,$A$4:$R$503,11,0)),"!",VLOOKUP($V84,$A$4:$R$503,11,0))),""))</f>
        <v/>
      </c>
      <c r="Z84" s="18" t="str">
        <f>IF(
  ISBLANK($V84),"",
    IFERROR(
      (IF(ISBLANK(VLOOKUP($V84,$A$4:$R$503,12,0)),"!",VLOOKUP($V84,$A$4:$R$503,12,0))),""))</f>
        <v/>
      </c>
      <c r="AA84" s="5" t="str">
        <f>IF(
  ISBLANK($V84),"",
    IFERROR(
      (IF(ISBLANK(VLOOKUP($V84,$A$4:$R$503,13,0)),"!",VLOOKUP($V84,$A$4:$R$503,13,0))),""))</f>
        <v/>
      </c>
      <c r="AB84" s="18" t="str">
        <f>IF(
  ISBLANK($V84),"",
    IFERROR(
      (IF(ISBLANK(VLOOKUP($V84,$A$4:$R$503,14,0)),"!",VLOOKUP($V84,$A$4:$R$503,14,0))),""))</f>
        <v/>
      </c>
      <c r="AC84" s="2"/>
      <c r="AD84" s="86" t="str">
        <f>IF(
  ISBLANK($AC84),"",
    IFERROR(
      (IF(ISBLANK(VLOOKUP($AC84,$B$4:$R$503,15,0)),"!",VLOOKUP($AC84,$B$4:$R$503,14,0))),""))</f>
        <v/>
      </c>
      <c r="AE84" s="18" t="str">
        <f>IF(
  ISBLANK($AC84),"",
    IFERROR(
      (IF(ISBLANK(VLOOKUP($AC84,$B$4:$R$503,15,0)),"!",VLOOKUP($AC84,$B$4:$R$503,15,0))),""))</f>
        <v/>
      </c>
      <c r="AF84" s="5" t="str">
        <f>IF(
  ISBLANK($AC84),"",
    IFERROR(
      (IF(ISBLANK(VLOOKUP($AC84,$B$4:$R$503,16,0)),"!",VLOOKUP($AC84,$B$4:$R$503,16,0))),""))</f>
        <v/>
      </c>
      <c r="AG84" s="18" t="str">
        <f>IF(
  ISBLANK($AC84),"",
    IFERROR(
      (IF(ISBLANK(VLOOKUP($AC84,$B$4:$R$503,17,0)),"!",VLOOKUP($AC84,$B$4:$R$503,17,0))),""))</f>
        <v/>
      </c>
      <c r="AH84" s="2"/>
      <c r="AI84" s="2"/>
      <c r="AJ84" s="2"/>
      <c r="AK84" s="2"/>
    </row>
    <row r="85" spans="1:37" ht="21.95" customHeight="1" x14ac:dyDescent="0.2">
      <c r="A85" s="23" t="str">
        <f t="shared" si="3"/>
        <v/>
      </c>
      <c r="B85" s="23" t="str">
        <f t="shared" si="4"/>
        <v/>
      </c>
      <c r="C85" s="24"/>
      <c r="D85" s="68"/>
      <c r="E85" s="68"/>
      <c r="F85" s="68"/>
      <c r="G85" s="68"/>
      <c r="H85" s="68"/>
      <c r="I85" s="5"/>
      <c r="J85" s="18"/>
      <c r="K85" s="5"/>
      <c r="L85" s="18"/>
      <c r="M85" s="5"/>
      <c r="N85" s="18"/>
      <c r="O85" s="5"/>
      <c r="P85" s="7"/>
      <c r="Q85" s="5"/>
      <c r="R85" s="12"/>
      <c r="T85" s="2"/>
      <c r="U85" s="8"/>
      <c r="V85" s="26"/>
      <c r="W85" s="16" t="str">
        <f>IF(
  ISBLANK($V85),"",
    IFERROR(
      (IF(ISBLANK(VLOOKUP($V85,$A$4:$R$503,9,0)),"!",VLOOKUP($V85,$A$4:$R$503,9,0))),""))</f>
        <v/>
      </c>
      <c r="X85" s="18" t="str">
        <f>IF(
  ISBLANK($V85),"",
    IFERROR(
      (IF(ISBLANK(VLOOKUP($V85,$A$4:$R$503,10,0)),"!",VLOOKUP($V85,$A$4:$R$503,10,0))),""))</f>
        <v/>
      </c>
      <c r="Y85" s="5" t="str">
        <f>IF(
  ISBLANK($V85),"",
    IFERROR(
      (IF(ISBLANK(VLOOKUP($V85,$A$4:$R$503,11,0)),"!",VLOOKUP($V85,$A$4:$R$503,11,0))),""))</f>
        <v/>
      </c>
      <c r="Z85" s="18" t="str">
        <f>IF(
  ISBLANK($V85),"",
    IFERROR(
      (IF(ISBLANK(VLOOKUP($V85,$A$4:$R$503,12,0)),"!",VLOOKUP($V85,$A$4:$R$503,12,0))),""))</f>
        <v/>
      </c>
      <c r="AA85" s="5" t="str">
        <f>IF(
  ISBLANK($V85),"",
    IFERROR(
      (IF(ISBLANK(VLOOKUP($V85,$A$4:$R$503,13,0)),"!",VLOOKUP($V85,$A$4:$R$503,13,0))),""))</f>
        <v/>
      </c>
      <c r="AB85" s="18" t="str">
        <f>IF(
  ISBLANK($V85),"",
    IFERROR(
      (IF(ISBLANK(VLOOKUP($V85,$A$4:$R$503,14,0)),"!",VLOOKUP($V85,$A$4:$R$503,14,0))),""))</f>
        <v/>
      </c>
      <c r="AC85" s="2"/>
      <c r="AD85" s="86" t="str">
        <f>IF(
  ISBLANK($AC85),"",
    IFERROR(
      (IF(ISBLANK(VLOOKUP($AC85,$B$4:$R$503,15,0)),"!",VLOOKUP($AC85,$B$4:$R$503,14,0))),""))</f>
        <v/>
      </c>
      <c r="AE85" s="18" t="str">
        <f>IF(
  ISBLANK($AC85),"",
    IFERROR(
      (IF(ISBLANK(VLOOKUP($AC85,$B$4:$R$503,15,0)),"!",VLOOKUP($AC85,$B$4:$R$503,15,0))),""))</f>
        <v/>
      </c>
      <c r="AF85" s="5" t="str">
        <f>IF(
  ISBLANK($AC85),"",
    IFERROR(
      (IF(ISBLANK(VLOOKUP($AC85,$B$4:$R$503,16,0)),"!",VLOOKUP($AC85,$B$4:$R$503,16,0))),""))</f>
        <v/>
      </c>
      <c r="AG85" s="18" t="str">
        <f>IF(
  ISBLANK($AC85),"",
    IFERROR(
      (IF(ISBLANK(VLOOKUP($AC85,$B$4:$R$503,17,0)),"!",VLOOKUP($AC85,$B$4:$R$503,17,0))),""))</f>
        <v/>
      </c>
      <c r="AH85" s="2"/>
      <c r="AI85" s="2"/>
      <c r="AJ85" s="2"/>
      <c r="AK85" s="2"/>
    </row>
    <row r="86" spans="1:37" ht="21.95" customHeight="1" x14ac:dyDescent="0.2">
      <c r="A86" s="23" t="str">
        <f t="shared" si="3"/>
        <v/>
      </c>
      <c r="B86" s="23" t="str">
        <f t="shared" si="4"/>
        <v/>
      </c>
      <c r="C86" s="24"/>
      <c r="D86" s="68"/>
      <c r="E86" s="68"/>
      <c r="F86" s="68"/>
      <c r="G86" s="68"/>
      <c r="H86" s="68"/>
      <c r="I86" s="5"/>
      <c r="J86" s="18"/>
      <c r="K86" s="5"/>
      <c r="L86" s="18"/>
      <c r="M86" s="5"/>
      <c r="N86" s="18"/>
      <c r="O86" s="5"/>
      <c r="P86" s="7"/>
      <c r="Q86" s="5"/>
      <c r="R86" s="12"/>
      <c r="T86" s="2"/>
      <c r="U86" s="8"/>
      <c r="V86" s="26"/>
      <c r="W86" s="16" t="str">
        <f>IF(
  ISBLANK($V86),"",
    IFERROR(
      (IF(ISBLANK(VLOOKUP($V86,$A$4:$R$503,9,0)),"!",VLOOKUP($V86,$A$4:$R$503,9,0))),""))</f>
        <v/>
      </c>
      <c r="X86" s="18" t="str">
        <f>IF(
  ISBLANK($V86),"",
    IFERROR(
      (IF(ISBLANK(VLOOKUP($V86,$A$4:$R$503,10,0)),"!",VLOOKUP($V86,$A$4:$R$503,10,0))),""))</f>
        <v/>
      </c>
      <c r="Y86" s="5" t="str">
        <f>IF(
  ISBLANK($V86),"",
    IFERROR(
      (IF(ISBLANK(VLOOKUP($V86,$A$4:$R$503,11,0)),"!",VLOOKUP($V86,$A$4:$R$503,11,0))),""))</f>
        <v/>
      </c>
      <c r="Z86" s="18" t="str">
        <f>IF(
  ISBLANK($V86),"",
    IFERROR(
      (IF(ISBLANK(VLOOKUP($V86,$A$4:$R$503,12,0)),"!",VLOOKUP($V86,$A$4:$R$503,12,0))),""))</f>
        <v/>
      </c>
      <c r="AA86" s="5" t="str">
        <f>IF(
  ISBLANK($V86),"",
    IFERROR(
      (IF(ISBLANK(VLOOKUP($V86,$A$4:$R$503,13,0)),"!",VLOOKUP($V86,$A$4:$R$503,13,0))),""))</f>
        <v/>
      </c>
      <c r="AB86" s="18" t="str">
        <f>IF(
  ISBLANK($V86),"",
    IFERROR(
      (IF(ISBLANK(VLOOKUP($V86,$A$4:$R$503,14,0)),"!",VLOOKUP($V86,$A$4:$R$503,14,0))),""))</f>
        <v/>
      </c>
      <c r="AC86" s="2"/>
      <c r="AD86" s="86" t="str">
        <f>IF(
  ISBLANK($AC86),"",
    IFERROR(
      (IF(ISBLANK(VLOOKUP($AC86,$B$4:$R$503,15,0)),"!",VLOOKUP($AC86,$B$4:$R$503,14,0))),""))</f>
        <v/>
      </c>
      <c r="AE86" s="18" t="str">
        <f>IF(
  ISBLANK($AC86),"",
    IFERROR(
      (IF(ISBLANK(VLOOKUP($AC86,$B$4:$R$503,15,0)),"!",VLOOKUP($AC86,$B$4:$R$503,15,0))),""))</f>
        <v/>
      </c>
      <c r="AF86" s="5" t="str">
        <f>IF(
  ISBLANK($AC86),"",
    IFERROR(
      (IF(ISBLANK(VLOOKUP($AC86,$B$4:$R$503,16,0)),"!",VLOOKUP($AC86,$B$4:$R$503,16,0))),""))</f>
        <v/>
      </c>
      <c r="AG86" s="18" t="str">
        <f>IF(
  ISBLANK($AC86),"",
    IFERROR(
      (IF(ISBLANK(VLOOKUP($AC86,$B$4:$R$503,17,0)),"!",VLOOKUP($AC86,$B$4:$R$503,17,0))),""))</f>
        <v/>
      </c>
      <c r="AH86" s="2"/>
      <c r="AI86" s="2"/>
      <c r="AJ86" s="2"/>
      <c r="AK86" s="2"/>
    </row>
    <row r="87" spans="1:37" ht="21.95" customHeight="1" x14ac:dyDescent="0.2">
      <c r="A87" s="23" t="str">
        <f t="shared" si="3"/>
        <v/>
      </c>
      <c r="B87" s="23" t="str">
        <f t="shared" si="4"/>
        <v/>
      </c>
      <c r="C87" s="24"/>
      <c r="D87" s="68"/>
      <c r="E87" s="68"/>
      <c r="F87" s="68"/>
      <c r="G87" s="68"/>
      <c r="H87" s="68"/>
      <c r="I87" s="5"/>
      <c r="J87" s="18"/>
      <c r="K87" s="5"/>
      <c r="L87" s="18"/>
      <c r="M87" s="5"/>
      <c r="N87" s="18"/>
      <c r="O87" s="5"/>
      <c r="P87" s="7"/>
      <c r="Q87" s="5"/>
      <c r="R87" s="12"/>
      <c r="T87" s="2"/>
      <c r="U87" s="8"/>
      <c r="V87" s="26"/>
      <c r="W87" s="16" t="str">
        <f>IF(
  ISBLANK($V87),"",
    IFERROR(
      (IF(ISBLANK(VLOOKUP($V87,$A$4:$R$503,9,0)),"!",VLOOKUP($V87,$A$4:$R$503,9,0))),""))</f>
        <v/>
      </c>
      <c r="X87" s="18" t="str">
        <f>IF(
  ISBLANK($V87),"",
    IFERROR(
      (IF(ISBLANK(VLOOKUP($V87,$A$4:$R$503,10,0)),"!",VLOOKUP($V87,$A$4:$R$503,10,0))),""))</f>
        <v/>
      </c>
      <c r="Y87" s="5" t="str">
        <f>IF(
  ISBLANK($V87),"",
    IFERROR(
      (IF(ISBLANK(VLOOKUP($V87,$A$4:$R$503,11,0)),"!",VLOOKUP($V87,$A$4:$R$503,11,0))),""))</f>
        <v/>
      </c>
      <c r="Z87" s="18" t="str">
        <f>IF(
  ISBLANK($V87),"",
    IFERROR(
      (IF(ISBLANK(VLOOKUP($V87,$A$4:$R$503,12,0)),"!",VLOOKUP($V87,$A$4:$R$503,12,0))),""))</f>
        <v/>
      </c>
      <c r="AA87" s="5" t="str">
        <f>IF(
  ISBLANK($V87),"",
    IFERROR(
      (IF(ISBLANK(VLOOKUP($V87,$A$4:$R$503,13,0)),"!",VLOOKUP($V87,$A$4:$R$503,13,0))),""))</f>
        <v/>
      </c>
      <c r="AB87" s="18" t="str">
        <f>IF(
  ISBLANK($V87),"",
    IFERROR(
      (IF(ISBLANK(VLOOKUP($V87,$A$4:$R$503,14,0)),"!",VLOOKUP($V87,$A$4:$R$503,14,0))),""))</f>
        <v/>
      </c>
      <c r="AC87" s="2"/>
      <c r="AD87" s="86" t="str">
        <f>IF(
  ISBLANK($AC87),"",
    IFERROR(
      (IF(ISBLANK(VLOOKUP($AC87,$B$4:$R$503,15,0)),"!",VLOOKUP($AC87,$B$4:$R$503,14,0))),""))</f>
        <v/>
      </c>
      <c r="AE87" s="18" t="str">
        <f>IF(
  ISBLANK($AC87),"",
    IFERROR(
      (IF(ISBLANK(VLOOKUP($AC87,$B$4:$R$503,15,0)),"!",VLOOKUP($AC87,$B$4:$R$503,15,0))),""))</f>
        <v/>
      </c>
      <c r="AF87" s="5" t="str">
        <f>IF(
  ISBLANK($AC87),"",
    IFERROR(
      (IF(ISBLANK(VLOOKUP($AC87,$B$4:$R$503,16,0)),"!",VLOOKUP($AC87,$B$4:$R$503,16,0))),""))</f>
        <v/>
      </c>
      <c r="AG87" s="18" t="str">
        <f>IF(
  ISBLANK($AC87),"",
    IFERROR(
      (IF(ISBLANK(VLOOKUP($AC87,$B$4:$R$503,17,0)),"!",VLOOKUP($AC87,$B$4:$R$503,17,0))),""))</f>
        <v/>
      </c>
      <c r="AH87" s="2"/>
      <c r="AI87" s="2"/>
      <c r="AJ87" s="2"/>
      <c r="AK87" s="2"/>
    </row>
    <row r="88" spans="1:37" ht="21.95" customHeight="1" x14ac:dyDescent="0.2">
      <c r="A88" s="23" t="str">
        <f t="shared" si="3"/>
        <v/>
      </c>
      <c r="B88" s="23" t="str">
        <f t="shared" si="4"/>
        <v/>
      </c>
      <c r="C88" s="24"/>
      <c r="D88" s="68"/>
      <c r="E88" s="68"/>
      <c r="F88" s="68"/>
      <c r="G88" s="68"/>
      <c r="H88" s="68"/>
      <c r="I88" s="5"/>
      <c r="J88" s="18"/>
      <c r="K88" s="5"/>
      <c r="L88" s="18"/>
      <c r="M88" s="5"/>
      <c r="N88" s="18"/>
      <c r="O88" s="5"/>
      <c r="P88" s="7"/>
      <c r="Q88" s="5"/>
      <c r="R88" s="12"/>
      <c r="T88" s="2"/>
      <c r="U88" s="8"/>
      <c r="V88" s="26"/>
      <c r="W88" s="16" t="str">
        <f>IF(
  ISBLANK($V88),"",
    IFERROR(
      (IF(ISBLANK(VLOOKUP($V88,$A$4:$R$503,9,0)),"!",VLOOKUP($V88,$A$4:$R$503,9,0))),""))</f>
        <v/>
      </c>
      <c r="X88" s="18" t="str">
        <f>IF(
  ISBLANK($V88),"",
    IFERROR(
      (IF(ISBLANK(VLOOKUP($V88,$A$4:$R$503,10,0)),"!",VLOOKUP($V88,$A$4:$R$503,10,0))),""))</f>
        <v/>
      </c>
      <c r="Y88" s="5" t="str">
        <f>IF(
  ISBLANK($V88),"",
    IFERROR(
      (IF(ISBLANK(VLOOKUP($V88,$A$4:$R$503,11,0)),"!",VLOOKUP($V88,$A$4:$R$503,11,0))),""))</f>
        <v/>
      </c>
      <c r="Z88" s="18" t="str">
        <f>IF(
  ISBLANK($V88),"",
    IFERROR(
      (IF(ISBLANK(VLOOKUP($V88,$A$4:$R$503,12,0)),"!",VLOOKUP($V88,$A$4:$R$503,12,0))),""))</f>
        <v/>
      </c>
      <c r="AA88" s="5" t="str">
        <f>IF(
  ISBLANK($V88),"",
    IFERROR(
      (IF(ISBLANK(VLOOKUP($V88,$A$4:$R$503,13,0)),"!",VLOOKUP($V88,$A$4:$R$503,13,0))),""))</f>
        <v/>
      </c>
      <c r="AB88" s="18" t="str">
        <f>IF(
  ISBLANK($V88),"",
    IFERROR(
      (IF(ISBLANK(VLOOKUP($V88,$A$4:$R$503,14,0)),"!",VLOOKUP($V88,$A$4:$R$503,14,0))),""))</f>
        <v/>
      </c>
      <c r="AC88" s="2"/>
      <c r="AD88" s="86" t="str">
        <f>IF(
  ISBLANK($AC88),"",
    IFERROR(
      (IF(ISBLANK(VLOOKUP($AC88,$B$4:$R$503,15,0)),"!",VLOOKUP($AC88,$B$4:$R$503,14,0))),""))</f>
        <v/>
      </c>
      <c r="AE88" s="18" t="str">
        <f>IF(
  ISBLANK($AC88),"",
    IFERROR(
      (IF(ISBLANK(VLOOKUP($AC88,$B$4:$R$503,15,0)),"!",VLOOKUP($AC88,$B$4:$R$503,15,0))),""))</f>
        <v/>
      </c>
      <c r="AF88" s="5" t="str">
        <f>IF(
  ISBLANK($AC88),"",
    IFERROR(
      (IF(ISBLANK(VLOOKUP($AC88,$B$4:$R$503,16,0)),"!",VLOOKUP($AC88,$B$4:$R$503,16,0))),""))</f>
        <v/>
      </c>
      <c r="AG88" s="18" t="str">
        <f>IF(
  ISBLANK($AC88),"",
    IFERROR(
      (IF(ISBLANK(VLOOKUP($AC88,$B$4:$R$503,17,0)),"!",VLOOKUP($AC88,$B$4:$R$503,17,0))),""))</f>
        <v/>
      </c>
      <c r="AH88" s="2"/>
      <c r="AI88" s="2"/>
      <c r="AJ88" s="2"/>
      <c r="AK88" s="2"/>
    </row>
    <row r="89" spans="1:37" ht="21.95" customHeight="1" x14ac:dyDescent="0.2">
      <c r="A89" s="23" t="str">
        <f t="shared" si="3"/>
        <v/>
      </c>
      <c r="B89" s="23" t="str">
        <f t="shared" si="4"/>
        <v/>
      </c>
      <c r="C89" s="24"/>
      <c r="D89" s="68"/>
      <c r="E89" s="68"/>
      <c r="F89" s="68"/>
      <c r="G89" s="68"/>
      <c r="H89" s="68"/>
      <c r="I89" s="5"/>
      <c r="J89" s="18"/>
      <c r="K89" s="5"/>
      <c r="L89" s="18"/>
      <c r="M89" s="5"/>
      <c r="N89" s="18"/>
      <c r="O89" s="5"/>
      <c r="P89" s="7"/>
      <c r="Q89" s="5"/>
      <c r="R89" s="12"/>
      <c r="T89" s="2"/>
      <c r="U89" s="8"/>
      <c r="V89" s="26"/>
      <c r="W89" s="16" t="str">
        <f>IF(
  ISBLANK($V89),"",
    IFERROR(
      (IF(ISBLANK(VLOOKUP($V89,$A$4:$R$503,9,0)),"!",VLOOKUP($V89,$A$4:$R$503,9,0))),""))</f>
        <v/>
      </c>
      <c r="X89" s="18" t="str">
        <f>IF(
  ISBLANK($V89),"",
    IFERROR(
      (IF(ISBLANK(VLOOKUP($V89,$A$4:$R$503,10,0)),"!",VLOOKUP($V89,$A$4:$R$503,10,0))),""))</f>
        <v/>
      </c>
      <c r="Y89" s="5" t="str">
        <f>IF(
  ISBLANK($V89),"",
    IFERROR(
      (IF(ISBLANK(VLOOKUP($V89,$A$4:$R$503,11,0)),"!",VLOOKUP($V89,$A$4:$R$503,11,0))),""))</f>
        <v/>
      </c>
      <c r="Z89" s="18" t="str">
        <f>IF(
  ISBLANK($V89),"",
    IFERROR(
      (IF(ISBLANK(VLOOKUP($V89,$A$4:$R$503,12,0)),"!",VLOOKUP($V89,$A$4:$R$503,12,0))),""))</f>
        <v/>
      </c>
      <c r="AA89" s="5" t="str">
        <f>IF(
  ISBLANK($V89),"",
    IFERROR(
      (IF(ISBLANK(VLOOKUP($V89,$A$4:$R$503,13,0)),"!",VLOOKUP($V89,$A$4:$R$503,13,0))),""))</f>
        <v/>
      </c>
      <c r="AB89" s="18" t="str">
        <f>IF(
  ISBLANK($V89),"",
    IFERROR(
      (IF(ISBLANK(VLOOKUP($V89,$A$4:$R$503,14,0)),"!",VLOOKUP($V89,$A$4:$R$503,14,0))),""))</f>
        <v/>
      </c>
      <c r="AC89" s="2"/>
      <c r="AD89" s="86" t="str">
        <f>IF(
  ISBLANK($AC89),"",
    IFERROR(
      (IF(ISBLANK(VLOOKUP($AC89,$B$4:$R$503,15,0)),"!",VLOOKUP($AC89,$B$4:$R$503,14,0))),""))</f>
        <v/>
      </c>
      <c r="AE89" s="18" t="str">
        <f>IF(
  ISBLANK($AC89),"",
    IFERROR(
      (IF(ISBLANK(VLOOKUP($AC89,$B$4:$R$503,15,0)),"!",VLOOKUP($AC89,$B$4:$R$503,15,0))),""))</f>
        <v/>
      </c>
      <c r="AF89" s="5" t="str">
        <f>IF(
  ISBLANK($AC89),"",
    IFERROR(
      (IF(ISBLANK(VLOOKUP($AC89,$B$4:$R$503,16,0)),"!",VLOOKUP($AC89,$B$4:$R$503,16,0))),""))</f>
        <v/>
      </c>
      <c r="AG89" s="18" t="str">
        <f>IF(
  ISBLANK($AC89),"",
    IFERROR(
      (IF(ISBLANK(VLOOKUP($AC89,$B$4:$R$503,17,0)),"!",VLOOKUP($AC89,$B$4:$R$503,17,0))),""))</f>
        <v/>
      </c>
      <c r="AH89" s="2"/>
      <c r="AI89" s="2"/>
      <c r="AJ89" s="2"/>
      <c r="AK89" s="2"/>
    </row>
    <row r="90" spans="1:37" ht="21.95" customHeight="1" x14ac:dyDescent="0.2">
      <c r="A90" s="23" t="str">
        <f t="shared" si="3"/>
        <v/>
      </c>
      <c r="B90" s="23" t="str">
        <f t="shared" si="4"/>
        <v/>
      </c>
      <c r="C90" s="24"/>
      <c r="D90" s="68"/>
      <c r="E90" s="68"/>
      <c r="F90" s="68"/>
      <c r="G90" s="68"/>
      <c r="H90" s="68"/>
      <c r="I90" s="5"/>
      <c r="J90" s="18"/>
      <c r="K90" s="5"/>
      <c r="L90" s="18"/>
      <c r="M90" s="5"/>
      <c r="N90" s="18"/>
      <c r="O90" s="5"/>
      <c r="P90" s="7"/>
      <c r="Q90" s="5"/>
      <c r="R90" s="12"/>
      <c r="T90" s="2"/>
      <c r="U90" s="8"/>
      <c r="V90" s="26"/>
      <c r="W90" s="16" t="str">
        <f>IF(
  ISBLANK($V90),"",
    IFERROR(
      (IF(ISBLANK(VLOOKUP($V90,$A$4:$R$503,9,0)),"!",VLOOKUP($V90,$A$4:$R$503,9,0))),""))</f>
        <v/>
      </c>
      <c r="X90" s="18" t="str">
        <f>IF(
  ISBLANK($V90),"",
    IFERROR(
      (IF(ISBLANK(VLOOKUP($V90,$A$4:$R$503,10,0)),"!",VLOOKUP($V90,$A$4:$R$503,10,0))),""))</f>
        <v/>
      </c>
      <c r="Y90" s="5" t="str">
        <f>IF(
  ISBLANK($V90),"",
    IFERROR(
      (IF(ISBLANK(VLOOKUP($V90,$A$4:$R$503,11,0)),"!",VLOOKUP($V90,$A$4:$R$503,11,0))),""))</f>
        <v/>
      </c>
      <c r="Z90" s="18" t="str">
        <f>IF(
  ISBLANK($V90),"",
    IFERROR(
      (IF(ISBLANK(VLOOKUP($V90,$A$4:$R$503,12,0)),"!",VLOOKUP($V90,$A$4:$R$503,12,0))),""))</f>
        <v/>
      </c>
      <c r="AA90" s="5" t="str">
        <f>IF(
  ISBLANK($V90),"",
    IFERROR(
      (IF(ISBLANK(VLOOKUP($V90,$A$4:$R$503,13,0)),"!",VLOOKUP($V90,$A$4:$R$503,13,0))),""))</f>
        <v/>
      </c>
      <c r="AB90" s="18" t="str">
        <f>IF(
  ISBLANK($V90),"",
    IFERROR(
      (IF(ISBLANK(VLOOKUP($V90,$A$4:$R$503,14,0)),"!",VLOOKUP($V90,$A$4:$R$503,14,0))),""))</f>
        <v/>
      </c>
      <c r="AC90" s="2"/>
      <c r="AD90" s="86" t="str">
        <f>IF(
  ISBLANK($AC90),"",
    IFERROR(
      (IF(ISBLANK(VLOOKUP($AC90,$B$4:$R$503,15,0)),"!",VLOOKUP($AC90,$B$4:$R$503,14,0))),""))</f>
        <v/>
      </c>
      <c r="AE90" s="18" t="str">
        <f>IF(
  ISBLANK($AC90),"",
    IFERROR(
      (IF(ISBLANK(VLOOKUP($AC90,$B$4:$R$503,15,0)),"!",VLOOKUP($AC90,$B$4:$R$503,15,0))),""))</f>
        <v/>
      </c>
      <c r="AF90" s="5" t="str">
        <f>IF(
  ISBLANK($AC90),"",
    IFERROR(
      (IF(ISBLANK(VLOOKUP($AC90,$B$4:$R$503,16,0)),"!",VLOOKUP($AC90,$B$4:$R$503,16,0))),""))</f>
        <v/>
      </c>
      <c r="AG90" s="18" t="str">
        <f>IF(
  ISBLANK($AC90),"",
    IFERROR(
      (IF(ISBLANK(VLOOKUP($AC90,$B$4:$R$503,17,0)),"!",VLOOKUP($AC90,$B$4:$R$503,17,0))),""))</f>
        <v/>
      </c>
      <c r="AH90" s="2"/>
      <c r="AI90" s="2"/>
      <c r="AJ90" s="2"/>
      <c r="AK90" s="2"/>
    </row>
    <row r="91" spans="1:37" ht="21.95" customHeight="1" x14ac:dyDescent="0.2">
      <c r="A91" s="23" t="str">
        <f t="shared" si="3"/>
        <v/>
      </c>
      <c r="B91" s="23" t="str">
        <f t="shared" si="4"/>
        <v/>
      </c>
      <c r="C91" s="24"/>
      <c r="D91" s="68"/>
      <c r="E91" s="68"/>
      <c r="F91" s="68"/>
      <c r="G91" s="68"/>
      <c r="H91" s="68"/>
      <c r="I91" s="5"/>
      <c r="J91" s="18"/>
      <c r="K91" s="5"/>
      <c r="L91" s="18"/>
      <c r="M91" s="5"/>
      <c r="N91" s="18"/>
      <c r="O91" s="5"/>
      <c r="P91" s="7"/>
      <c r="Q91" s="5"/>
      <c r="R91" s="12"/>
      <c r="T91" s="2"/>
      <c r="U91" s="8"/>
      <c r="V91" s="26"/>
      <c r="W91" s="16" t="str">
        <f>IF(
  ISBLANK($V91),"",
    IFERROR(
      (IF(ISBLANK(VLOOKUP($V91,$A$4:$R$503,9,0)),"!",VLOOKUP($V91,$A$4:$R$503,9,0))),""))</f>
        <v/>
      </c>
      <c r="X91" s="18" t="str">
        <f>IF(
  ISBLANK($V91),"",
    IFERROR(
      (IF(ISBLANK(VLOOKUP($V91,$A$4:$R$503,10,0)),"!",VLOOKUP($V91,$A$4:$R$503,10,0))),""))</f>
        <v/>
      </c>
      <c r="Y91" s="5" t="str">
        <f>IF(
  ISBLANK($V91),"",
    IFERROR(
      (IF(ISBLANK(VLOOKUP($V91,$A$4:$R$503,11,0)),"!",VLOOKUP($V91,$A$4:$R$503,11,0))),""))</f>
        <v/>
      </c>
      <c r="Z91" s="18" t="str">
        <f>IF(
  ISBLANK($V91),"",
    IFERROR(
      (IF(ISBLANK(VLOOKUP($V91,$A$4:$R$503,12,0)),"!",VLOOKUP($V91,$A$4:$R$503,12,0))),""))</f>
        <v/>
      </c>
      <c r="AA91" s="5" t="str">
        <f>IF(
  ISBLANK($V91),"",
    IFERROR(
      (IF(ISBLANK(VLOOKUP($V91,$A$4:$R$503,13,0)),"!",VLOOKUP($V91,$A$4:$R$503,13,0))),""))</f>
        <v/>
      </c>
      <c r="AB91" s="18" t="str">
        <f>IF(
  ISBLANK($V91),"",
    IFERROR(
      (IF(ISBLANK(VLOOKUP($V91,$A$4:$R$503,14,0)),"!",VLOOKUP($V91,$A$4:$R$503,14,0))),""))</f>
        <v/>
      </c>
      <c r="AC91" s="2"/>
      <c r="AD91" s="86" t="str">
        <f>IF(
  ISBLANK($AC91),"",
    IFERROR(
      (IF(ISBLANK(VLOOKUP($AC91,$B$4:$R$503,15,0)),"!",VLOOKUP($AC91,$B$4:$R$503,14,0))),""))</f>
        <v/>
      </c>
      <c r="AE91" s="18" t="str">
        <f>IF(
  ISBLANK($AC91),"",
    IFERROR(
      (IF(ISBLANK(VLOOKUP($AC91,$B$4:$R$503,15,0)),"!",VLOOKUP($AC91,$B$4:$R$503,15,0))),""))</f>
        <v/>
      </c>
      <c r="AF91" s="5" t="str">
        <f>IF(
  ISBLANK($AC91),"",
    IFERROR(
      (IF(ISBLANK(VLOOKUP($AC91,$B$4:$R$503,16,0)),"!",VLOOKUP($AC91,$B$4:$R$503,16,0))),""))</f>
        <v/>
      </c>
      <c r="AG91" s="18" t="str">
        <f>IF(
  ISBLANK($AC91),"",
    IFERROR(
      (IF(ISBLANK(VLOOKUP($AC91,$B$4:$R$503,17,0)),"!",VLOOKUP($AC91,$B$4:$R$503,17,0))),""))</f>
        <v/>
      </c>
      <c r="AH91" s="2"/>
      <c r="AI91" s="2"/>
      <c r="AJ91" s="2"/>
      <c r="AK91" s="2"/>
    </row>
    <row r="92" spans="1:37" ht="21.95" customHeight="1" x14ac:dyDescent="0.2">
      <c r="A92" s="23" t="str">
        <f t="shared" si="3"/>
        <v/>
      </c>
      <c r="B92" s="23" t="str">
        <f t="shared" si="4"/>
        <v/>
      </c>
      <c r="C92" s="24"/>
      <c r="D92" s="68"/>
      <c r="E92" s="68"/>
      <c r="F92" s="68"/>
      <c r="G92" s="68"/>
      <c r="H92" s="68"/>
      <c r="I92" s="5"/>
      <c r="J92" s="18"/>
      <c r="K92" s="5"/>
      <c r="L92" s="18"/>
      <c r="M92" s="5"/>
      <c r="N92" s="18"/>
      <c r="O92" s="5"/>
      <c r="P92" s="7"/>
      <c r="Q92" s="5"/>
      <c r="R92" s="12"/>
      <c r="T92" s="2"/>
      <c r="U92" s="8"/>
      <c r="V92" s="26"/>
      <c r="W92" s="16" t="str">
        <f>IF(
  ISBLANK($V92),"",
    IFERROR(
      (IF(ISBLANK(VLOOKUP($V92,$A$4:$R$503,9,0)),"!",VLOOKUP($V92,$A$4:$R$503,9,0))),""))</f>
        <v/>
      </c>
      <c r="X92" s="18" t="str">
        <f>IF(
  ISBLANK($V92),"",
    IFERROR(
      (IF(ISBLANK(VLOOKUP($V92,$A$4:$R$503,10,0)),"!",VLOOKUP($V92,$A$4:$R$503,10,0))),""))</f>
        <v/>
      </c>
      <c r="Y92" s="5" t="str">
        <f>IF(
  ISBLANK($V92),"",
    IFERROR(
      (IF(ISBLANK(VLOOKUP($V92,$A$4:$R$503,11,0)),"!",VLOOKUP($V92,$A$4:$R$503,11,0))),""))</f>
        <v/>
      </c>
      <c r="Z92" s="18" t="str">
        <f>IF(
  ISBLANK($V92),"",
    IFERROR(
      (IF(ISBLANK(VLOOKUP($V92,$A$4:$R$503,12,0)),"!",VLOOKUP($V92,$A$4:$R$503,12,0))),""))</f>
        <v/>
      </c>
      <c r="AA92" s="5" t="str">
        <f>IF(
  ISBLANK($V92),"",
    IFERROR(
      (IF(ISBLANK(VLOOKUP($V92,$A$4:$R$503,13,0)),"!",VLOOKUP($V92,$A$4:$R$503,13,0))),""))</f>
        <v/>
      </c>
      <c r="AB92" s="18" t="str">
        <f>IF(
  ISBLANK($V92),"",
    IFERROR(
      (IF(ISBLANK(VLOOKUP($V92,$A$4:$R$503,14,0)),"!",VLOOKUP($V92,$A$4:$R$503,14,0))),""))</f>
        <v/>
      </c>
      <c r="AC92" s="2"/>
      <c r="AD92" s="86" t="str">
        <f>IF(
  ISBLANK($AC92),"",
    IFERROR(
      (IF(ISBLANK(VLOOKUP($AC92,$B$4:$R$503,15,0)),"!",VLOOKUP($AC92,$B$4:$R$503,14,0))),""))</f>
        <v/>
      </c>
      <c r="AE92" s="18" t="str">
        <f>IF(
  ISBLANK($AC92),"",
    IFERROR(
      (IF(ISBLANK(VLOOKUP($AC92,$B$4:$R$503,15,0)),"!",VLOOKUP($AC92,$B$4:$R$503,15,0))),""))</f>
        <v/>
      </c>
      <c r="AF92" s="5" t="str">
        <f>IF(
  ISBLANK($AC92),"",
    IFERROR(
      (IF(ISBLANK(VLOOKUP($AC92,$B$4:$R$503,16,0)),"!",VLOOKUP($AC92,$B$4:$R$503,16,0))),""))</f>
        <v/>
      </c>
      <c r="AG92" s="18" t="str">
        <f>IF(
  ISBLANK($AC92),"",
    IFERROR(
      (IF(ISBLANK(VLOOKUP($AC92,$B$4:$R$503,17,0)),"!",VLOOKUP($AC92,$B$4:$R$503,17,0))),""))</f>
        <v/>
      </c>
      <c r="AH92" s="2"/>
      <c r="AI92" s="2"/>
      <c r="AJ92" s="2"/>
      <c r="AK92" s="2"/>
    </row>
    <row r="93" spans="1:37" ht="21.95" customHeight="1" x14ac:dyDescent="0.2">
      <c r="A93" s="23" t="str">
        <f t="shared" si="3"/>
        <v/>
      </c>
      <c r="B93" s="23" t="str">
        <f t="shared" si="4"/>
        <v/>
      </c>
      <c r="C93" s="24"/>
      <c r="D93" s="68"/>
      <c r="E93" s="68"/>
      <c r="F93" s="68"/>
      <c r="G93" s="68"/>
      <c r="H93" s="68"/>
      <c r="I93" s="5"/>
      <c r="J93" s="18"/>
      <c r="K93" s="5"/>
      <c r="L93" s="18"/>
      <c r="M93" s="5"/>
      <c r="N93" s="18"/>
      <c r="O93" s="5"/>
      <c r="P93" s="7"/>
      <c r="Q93" s="5"/>
      <c r="R93" s="12"/>
      <c r="T93" s="2"/>
      <c r="U93" s="8"/>
      <c r="V93" s="26"/>
      <c r="W93" s="16" t="str">
        <f>IF(
  ISBLANK($V93),"",
    IFERROR(
      (IF(ISBLANK(VLOOKUP($V93,$A$4:$R$503,9,0)),"!",VLOOKUP($V93,$A$4:$R$503,9,0))),""))</f>
        <v/>
      </c>
      <c r="X93" s="18" t="str">
        <f>IF(
  ISBLANK($V93),"",
    IFERROR(
      (IF(ISBLANK(VLOOKUP($V93,$A$4:$R$503,10,0)),"!",VLOOKUP($V93,$A$4:$R$503,10,0))),""))</f>
        <v/>
      </c>
      <c r="Y93" s="5" t="str">
        <f>IF(
  ISBLANK($V93),"",
    IFERROR(
      (IF(ISBLANK(VLOOKUP($V93,$A$4:$R$503,11,0)),"!",VLOOKUP($V93,$A$4:$R$503,11,0))),""))</f>
        <v/>
      </c>
      <c r="Z93" s="18" t="str">
        <f>IF(
  ISBLANK($V93),"",
    IFERROR(
      (IF(ISBLANK(VLOOKUP($V93,$A$4:$R$503,12,0)),"!",VLOOKUP($V93,$A$4:$R$503,12,0))),""))</f>
        <v/>
      </c>
      <c r="AA93" s="5" t="str">
        <f>IF(
  ISBLANK($V93),"",
    IFERROR(
      (IF(ISBLANK(VLOOKUP($V93,$A$4:$R$503,13,0)),"!",VLOOKUP($V93,$A$4:$R$503,13,0))),""))</f>
        <v/>
      </c>
      <c r="AB93" s="18" t="str">
        <f>IF(
  ISBLANK($V93),"",
    IFERROR(
      (IF(ISBLANK(VLOOKUP($V93,$A$4:$R$503,14,0)),"!",VLOOKUP($V93,$A$4:$R$503,14,0))),""))</f>
        <v/>
      </c>
      <c r="AC93" s="2"/>
      <c r="AD93" s="86" t="str">
        <f>IF(
  ISBLANK($AC93),"",
    IFERROR(
      (IF(ISBLANK(VLOOKUP($AC93,$B$4:$R$503,15,0)),"!",VLOOKUP($AC93,$B$4:$R$503,14,0))),""))</f>
        <v/>
      </c>
      <c r="AE93" s="18" t="str">
        <f>IF(
  ISBLANK($AC93),"",
    IFERROR(
      (IF(ISBLANK(VLOOKUP($AC93,$B$4:$R$503,15,0)),"!",VLOOKUP($AC93,$B$4:$R$503,15,0))),""))</f>
        <v/>
      </c>
      <c r="AF93" s="5" t="str">
        <f>IF(
  ISBLANK($AC93),"",
    IFERROR(
      (IF(ISBLANK(VLOOKUP($AC93,$B$4:$R$503,16,0)),"!",VLOOKUP($AC93,$B$4:$R$503,16,0))),""))</f>
        <v/>
      </c>
      <c r="AG93" s="18" t="str">
        <f>IF(
  ISBLANK($AC93),"",
    IFERROR(
      (IF(ISBLANK(VLOOKUP($AC93,$B$4:$R$503,17,0)),"!",VLOOKUP($AC93,$B$4:$R$503,17,0))),""))</f>
        <v/>
      </c>
      <c r="AH93" s="2"/>
      <c r="AI93" s="2"/>
      <c r="AJ93" s="2"/>
      <c r="AK93" s="2"/>
    </row>
    <row r="94" spans="1:37" ht="21.95" customHeight="1" x14ac:dyDescent="0.2">
      <c r="A94" s="23" t="str">
        <f t="shared" si="3"/>
        <v/>
      </c>
      <c r="B94" s="23" t="str">
        <f t="shared" si="4"/>
        <v/>
      </c>
      <c r="C94" s="24"/>
      <c r="D94" s="68"/>
      <c r="E94" s="68"/>
      <c r="F94" s="68"/>
      <c r="G94" s="68"/>
      <c r="H94" s="68"/>
      <c r="I94" s="5"/>
      <c r="J94" s="18"/>
      <c r="K94" s="5"/>
      <c r="L94" s="18"/>
      <c r="M94" s="5"/>
      <c r="N94" s="18"/>
      <c r="O94" s="5"/>
      <c r="P94" s="7"/>
      <c r="Q94" s="5"/>
      <c r="R94" s="12"/>
      <c r="T94" s="2"/>
      <c r="U94" s="8"/>
      <c r="V94" s="26"/>
      <c r="W94" s="16" t="str">
        <f>IF(
  ISBLANK($V94),"",
    IFERROR(
      (IF(ISBLANK(VLOOKUP($V94,$A$4:$R$503,9,0)),"!",VLOOKUP($V94,$A$4:$R$503,9,0))),""))</f>
        <v/>
      </c>
      <c r="X94" s="18" t="str">
        <f>IF(
  ISBLANK($V94),"",
    IFERROR(
      (IF(ISBLANK(VLOOKUP($V94,$A$4:$R$503,10,0)),"!",VLOOKUP($V94,$A$4:$R$503,10,0))),""))</f>
        <v/>
      </c>
      <c r="Y94" s="5" t="str">
        <f>IF(
  ISBLANK($V94),"",
    IFERROR(
      (IF(ISBLANK(VLOOKUP($V94,$A$4:$R$503,11,0)),"!",VLOOKUP($V94,$A$4:$R$503,11,0))),""))</f>
        <v/>
      </c>
      <c r="Z94" s="18" t="str">
        <f>IF(
  ISBLANK($V94),"",
    IFERROR(
      (IF(ISBLANK(VLOOKUP($V94,$A$4:$R$503,12,0)),"!",VLOOKUP($V94,$A$4:$R$503,12,0))),""))</f>
        <v/>
      </c>
      <c r="AA94" s="5" t="str">
        <f>IF(
  ISBLANK($V94),"",
    IFERROR(
      (IF(ISBLANK(VLOOKUP($V94,$A$4:$R$503,13,0)),"!",VLOOKUP($V94,$A$4:$R$503,13,0))),""))</f>
        <v/>
      </c>
      <c r="AB94" s="18" t="str">
        <f>IF(
  ISBLANK($V94),"",
    IFERROR(
      (IF(ISBLANK(VLOOKUP($V94,$A$4:$R$503,14,0)),"!",VLOOKUP($V94,$A$4:$R$503,14,0))),""))</f>
        <v/>
      </c>
      <c r="AC94" s="2"/>
      <c r="AD94" s="86" t="str">
        <f>IF(
  ISBLANK($AC94),"",
    IFERROR(
      (IF(ISBLANK(VLOOKUP($AC94,$B$4:$R$503,15,0)),"!",VLOOKUP($AC94,$B$4:$R$503,14,0))),""))</f>
        <v/>
      </c>
      <c r="AE94" s="18" t="str">
        <f>IF(
  ISBLANK($AC94),"",
    IFERROR(
      (IF(ISBLANK(VLOOKUP($AC94,$B$4:$R$503,15,0)),"!",VLOOKUP($AC94,$B$4:$R$503,15,0))),""))</f>
        <v/>
      </c>
      <c r="AF94" s="5" t="str">
        <f>IF(
  ISBLANK($AC94),"",
    IFERROR(
      (IF(ISBLANK(VLOOKUP($AC94,$B$4:$R$503,16,0)),"!",VLOOKUP($AC94,$B$4:$R$503,16,0))),""))</f>
        <v/>
      </c>
      <c r="AG94" s="18" t="str">
        <f>IF(
  ISBLANK($AC94),"",
    IFERROR(
      (IF(ISBLANK(VLOOKUP($AC94,$B$4:$R$503,17,0)),"!",VLOOKUP($AC94,$B$4:$R$503,17,0))),""))</f>
        <v/>
      </c>
      <c r="AH94" s="2"/>
      <c r="AI94" s="2"/>
      <c r="AJ94" s="2"/>
      <c r="AK94" s="2"/>
    </row>
    <row r="95" spans="1:37" ht="21.95" customHeight="1" x14ac:dyDescent="0.2">
      <c r="A95" s="23" t="str">
        <f t="shared" si="3"/>
        <v/>
      </c>
      <c r="B95" s="23" t="str">
        <f t="shared" si="4"/>
        <v/>
      </c>
      <c r="C95" s="24"/>
      <c r="D95" s="68"/>
      <c r="E95" s="68"/>
      <c r="F95" s="68"/>
      <c r="G95" s="68"/>
      <c r="H95" s="68"/>
      <c r="I95" s="5"/>
      <c r="J95" s="18"/>
      <c r="K95" s="5"/>
      <c r="L95" s="18"/>
      <c r="M95" s="5"/>
      <c r="N95" s="18"/>
      <c r="O95" s="5"/>
      <c r="P95" s="7"/>
      <c r="Q95" s="5"/>
      <c r="R95" s="12"/>
      <c r="T95" s="2"/>
      <c r="U95" s="8"/>
      <c r="V95" s="26"/>
      <c r="W95" s="16" t="str">
        <f>IF(
  ISBLANK($V95),"",
    IFERROR(
      (IF(ISBLANK(VLOOKUP($V95,$A$4:$R$503,9,0)),"!",VLOOKUP($V95,$A$4:$R$503,9,0))),""))</f>
        <v/>
      </c>
      <c r="X95" s="18" t="str">
        <f>IF(
  ISBLANK($V95),"",
    IFERROR(
      (IF(ISBLANK(VLOOKUP($V95,$A$4:$R$503,10,0)),"!",VLOOKUP($V95,$A$4:$R$503,10,0))),""))</f>
        <v/>
      </c>
      <c r="Y95" s="5" t="str">
        <f>IF(
  ISBLANK($V95),"",
    IFERROR(
      (IF(ISBLANK(VLOOKUP($V95,$A$4:$R$503,11,0)),"!",VLOOKUP($V95,$A$4:$R$503,11,0))),""))</f>
        <v/>
      </c>
      <c r="Z95" s="18" t="str">
        <f>IF(
  ISBLANK($V95),"",
    IFERROR(
      (IF(ISBLANK(VLOOKUP($V95,$A$4:$R$503,12,0)),"!",VLOOKUP($V95,$A$4:$R$503,12,0))),""))</f>
        <v/>
      </c>
      <c r="AA95" s="5" t="str">
        <f>IF(
  ISBLANK($V95),"",
    IFERROR(
      (IF(ISBLANK(VLOOKUP($V95,$A$4:$R$503,13,0)),"!",VLOOKUP($V95,$A$4:$R$503,13,0))),""))</f>
        <v/>
      </c>
      <c r="AB95" s="18" t="str">
        <f>IF(
  ISBLANK($V95),"",
    IFERROR(
      (IF(ISBLANK(VLOOKUP($V95,$A$4:$R$503,14,0)),"!",VLOOKUP($V95,$A$4:$R$503,14,0))),""))</f>
        <v/>
      </c>
      <c r="AC95" s="2"/>
      <c r="AD95" s="86" t="str">
        <f>IF(
  ISBLANK($AC95),"",
    IFERROR(
      (IF(ISBLANK(VLOOKUP($AC95,$B$4:$R$503,15,0)),"!",VLOOKUP($AC95,$B$4:$R$503,14,0))),""))</f>
        <v/>
      </c>
      <c r="AE95" s="18" t="str">
        <f>IF(
  ISBLANK($AC95),"",
    IFERROR(
      (IF(ISBLANK(VLOOKUP($AC95,$B$4:$R$503,15,0)),"!",VLOOKUP($AC95,$B$4:$R$503,15,0))),""))</f>
        <v/>
      </c>
      <c r="AF95" s="5" t="str">
        <f>IF(
  ISBLANK($AC95),"",
    IFERROR(
      (IF(ISBLANK(VLOOKUP($AC95,$B$4:$R$503,16,0)),"!",VLOOKUP($AC95,$B$4:$R$503,16,0))),""))</f>
        <v/>
      </c>
      <c r="AG95" s="18" t="str">
        <f>IF(
  ISBLANK($AC95),"",
    IFERROR(
      (IF(ISBLANK(VLOOKUP($AC95,$B$4:$R$503,17,0)),"!",VLOOKUP($AC95,$B$4:$R$503,17,0))),""))</f>
        <v/>
      </c>
      <c r="AH95" s="2"/>
      <c r="AI95" s="2"/>
      <c r="AJ95" s="2"/>
      <c r="AK95" s="2"/>
    </row>
    <row r="96" spans="1:37" ht="21.95" customHeight="1" x14ac:dyDescent="0.2">
      <c r="A96" s="23" t="str">
        <f t="shared" si="3"/>
        <v/>
      </c>
      <c r="B96" s="23" t="str">
        <f t="shared" si="4"/>
        <v/>
      </c>
      <c r="C96" s="24"/>
      <c r="D96" s="68"/>
      <c r="E96" s="68"/>
      <c r="F96" s="68"/>
      <c r="G96" s="68"/>
      <c r="H96" s="68"/>
      <c r="I96" s="5"/>
      <c r="J96" s="18"/>
      <c r="K96" s="5"/>
      <c r="L96" s="18"/>
      <c r="M96" s="5"/>
      <c r="N96" s="18"/>
      <c r="O96" s="5"/>
      <c r="P96" s="7"/>
      <c r="Q96" s="5"/>
      <c r="R96" s="12"/>
      <c r="T96" s="2"/>
      <c r="U96" s="8"/>
      <c r="V96" s="26"/>
      <c r="W96" s="16" t="str">
        <f>IF(
  ISBLANK($V96),"",
    IFERROR(
      (IF(ISBLANK(VLOOKUP($V96,$A$4:$R$503,9,0)),"!",VLOOKUP($V96,$A$4:$R$503,9,0))),""))</f>
        <v/>
      </c>
      <c r="X96" s="18" t="str">
        <f>IF(
  ISBLANK($V96),"",
    IFERROR(
      (IF(ISBLANK(VLOOKUP($V96,$A$4:$R$503,10,0)),"!",VLOOKUP($V96,$A$4:$R$503,10,0))),""))</f>
        <v/>
      </c>
      <c r="Y96" s="5" t="str">
        <f>IF(
  ISBLANK($V96),"",
    IFERROR(
      (IF(ISBLANK(VLOOKUP($V96,$A$4:$R$503,11,0)),"!",VLOOKUP($V96,$A$4:$R$503,11,0))),""))</f>
        <v/>
      </c>
      <c r="Z96" s="18" t="str">
        <f>IF(
  ISBLANK($V96),"",
    IFERROR(
      (IF(ISBLANK(VLOOKUP($V96,$A$4:$R$503,12,0)),"!",VLOOKUP($V96,$A$4:$R$503,12,0))),""))</f>
        <v/>
      </c>
      <c r="AA96" s="5" t="str">
        <f>IF(
  ISBLANK($V96),"",
    IFERROR(
      (IF(ISBLANK(VLOOKUP($V96,$A$4:$R$503,13,0)),"!",VLOOKUP($V96,$A$4:$R$503,13,0))),""))</f>
        <v/>
      </c>
      <c r="AB96" s="18" t="str">
        <f>IF(
  ISBLANK($V96),"",
    IFERROR(
      (IF(ISBLANK(VLOOKUP($V96,$A$4:$R$503,14,0)),"!",VLOOKUP($V96,$A$4:$R$503,14,0))),""))</f>
        <v/>
      </c>
      <c r="AC96" s="2"/>
      <c r="AD96" s="86" t="str">
        <f>IF(
  ISBLANK($AC96),"",
    IFERROR(
      (IF(ISBLANK(VLOOKUP($AC96,$B$4:$R$503,15,0)),"!",VLOOKUP($AC96,$B$4:$R$503,14,0))),""))</f>
        <v/>
      </c>
      <c r="AE96" s="18" t="str">
        <f>IF(
  ISBLANK($AC96),"",
    IFERROR(
      (IF(ISBLANK(VLOOKUP($AC96,$B$4:$R$503,15,0)),"!",VLOOKUP($AC96,$B$4:$R$503,15,0))),""))</f>
        <v/>
      </c>
      <c r="AF96" s="5" t="str">
        <f>IF(
  ISBLANK($AC96),"",
    IFERROR(
      (IF(ISBLANK(VLOOKUP($AC96,$B$4:$R$503,16,0)),"!",VLOOKUP($AC96,$B$4:$R$503,16,0))),""))</f>
        <v/>
      </c>
      <c r="AG96" s="18" t="str">
        <f>IF(
  ISBLANK($AC96),"",
    IFERROR(
      (IF(ISBLANK(VLOOKUP($AC96,$B$4:$R$503,17,0)),"!",VLOOKUP($AC96,$B$4:$R$503,17,0))),""))</f>
        <v/>
      </c>
      <c r="AH96" s="2"/>
      <c r="AI96" s="2"/>
      <c r="AJ96" s="2"/>
      <c r="AK96" s="2"/>
    </row>
    <row r="97" spans="1:37" ht="21.95" customHeight="1" x14ac:dyDescent="0.2">
      <c r="A97" s="23" t="str">
        <f t="shared" si="3"/>
        <v/>
      </c>
      <c r="B97" s="23" t="str">
        <f t="shared" si="4"/>
        <v/>
      </c>
      <c r="C97" s="24"/>
      <c r="D97" s="68"/>
      <c r="E97" s="68"/>
      <c r="F97" s="68"/>
      <c r="G97" s="68"/>
      <c r="H97" s="68"/>
      <c r="I97" s="5"/>
      <c r="J97" s="18"/>
      <c r="K97" s="5"/>
      <c r="L97" s="18"/>
      <c r="M97" s="5"/>
      <c r="N97" s="18"/>
      <c r="O97" s="5"/>
      <c r="P97" s="7"/>
      <c r="Q97" s="5"/>
      <c r="R97" s="12"/>
      <c r="T97" s="2"/>
      <c r="U97" s="8"/>
      <c r="V97" s="26"/>
      <c r="W97" s="16" t="str">
        <f>IF(
  ISBLANK($V97),"",
    IFERROR(
      (IF(ISBLANK(VLOOKUP($V97,$A$4:$R$503,9,0)),"!",VLOOKUP($V97,$A$4:$R$503,9,0))),""))</f>
        <v/>
      </c>
      <c r="X97" s="18" t="str">
        <f>IF(
  ISBLANK($V97),"",
    IFERROR(
      (IF(ISBLANK(VLOOKUP($V97,$A$4:$R$503,10,0)),"!",VLOOKUP($V97,$A$4:$R$503,10,0))),""))</f>
        <v/>
      </c>
      <c r="Y97" s="5" t="str">
        <f>IF(
  ISBLANK($V97),"",
    IFERROR(
      (IF(ISBLANK(VLOOKUP($V97,$A$4:$R$503,11,0)),"!",VLOOKUP($V97,$A$4:$R$503,11,0))),""))</f>
        <v/>
      </c>
      <c r="Z97" s="18" t="str">
        <f>IF(
  ISBLANK($V97),"",
    IFERROR(
      (IF(ISBLANK(VLOOKUP($V97,$A$4:$R$503,12,0)),"!",VLOOKUP($V97,$A$4:$R$503,12,0))),""))</f>
        <v/>
      </c>
      <c r="AA97" s="5" t="str">
        <f>IF(
  ISBLANK($V97),"",
    IFERROR(
      (IF(ISBLANK(VLOOKUP($V97,$A$4:$R$503,13,0)),"!",VLOOKUP($V97,$A$4:$R$503,13,0))),""))</f>
        <v/>
      </c>
      <c r="AB97" s="18" t="str">
        <f>IF(
  ISBLANK($V97),"",
    IFERROR(
      (IF(ISBLANK(VLOOKUP($V97,$A$4:$R$503,14,0)),"!",VLOOKUP($V97,$A$4:$R$503,14,0))),""))</f>
        <v/>
      </c>
      <c r="AC97" s="2"/>
      <c r="AD97" s="86" t="str">
        <f>IF(
  ISBLANK($AC97),"",
    IFERROR(
      (IF(ISBLANK(VLOOKUP($AC97,$B$4:$R$503,15,0)),"!",VLOOKUP($AC97,$B$4:$R$503,14,0))),""))</f>
        <v/>
      </c>
      <c r="AE97" s="18" t="str">
        <f>IF(
  ISBLANK($AC97),"",
    IFERROR(
      (IF(ISBLANK(VLOOKUP($AC97,$B$4:$R$503,15,0)),"!",VLOOKUP($AC97,$B$4:$R$503,15,0))),""))</f>
        <v/>
      </c>
      <c r="AF97" s="5" t="str">
        <f>IF(
  ISBLANK($AC97),"",
    IFERROR(
      (IF(ISBLANK(VLOOKUP($AC97,$B$4:$R$503,16,0)),"!",VLOOKUP($AC97,$B$4:$R$503,16,0))),""))</f>
        <v/>
      </c>
      <c r="AG97" s="18" t="str">
        <f>IF(
  ISBLANK($AC97),"",
    IFERROR(
      (IF(ISBLANK(VLOOKUP($AC97,$B$4:$R$503,17,0)),"!",VLOOKUP($AC97,$B$4:$R$503,17,0))),""))</f>
        <v/>
      </c>
      <c r="AH97" s="2"/>
      <c r="AI97" s="2"/>
      <c r="AJ97" s="2"/>
      <c r="AK97" s="2"/>
    </row>
    <row r="98" spans="1:37" ht="21.95" customHeight="1" x14ac:dyDescent="0.2">
      <c r="A98" s="23" t="str">
        <f t="shared" si="3"/>
        <v/>
      </c>
      <c r="B98" s="23" t="str">
        <f t="shared" si="4"/>
        <v/>
      </c>
      <c r="C98" s="24"/>
      <c r="D98" s="68"/>
      <c r="E98" s="68"/>
      <c r="F98" s="68"/>
      <c r="G98" s="68"/>
      <c r="H98" s="68"/>
      <c r="I98" s="5"/>
      <c r="J98" s="18"/>
      <c r="K98" s="5"/>
      <c r="L98" s="18"/>
      <c r="M98" s="5"/>
      <c r="N98" s="18"/>
      <c r="O98" s="5"/>
      <c r="P98" s="7"/>
      <c r="Q98" s="5"/>
      <c r="R98" s="12"/>
      <c r="T98" s="2"/>
      <c r="U98" s="8"/>
      <c r="V98" s="26"/>
      <c r="W98" s="16" t="str">
        <f>IF(
  ISBLANK($V98),"",
    IFERROR(
      (IF(ISBLANK(VLOOKUP($V98,$A$4:$R$503,9,0)),"!",VLOOKUP($V98,$A$4:$R$503,9,0))),""))</f>
        <v/>
      </c>
      <c r="X98" s="18" t="str">
        <f>IF(
  ISBLANK($V98),"",
    IFERROR(
      (IF(ISBLANK(VLOOKUP($V98,$A$4:$R$503,10,0)),"!",VLOOKUP($V98,$A$4:$R$503,10,0))),""))</f>
        <v/>
      </c>
      <c r="Y98" s="5" t="str">
        <f>IF(
  ISBLANK($V98),"",
    IFERROR(
      (IF(ISBLANK(VLOOKUP($V98,$A$4:$R$503,11,0)),"!",VLOOKUP($V98,$A$4:$R$503,11,0))),""))</f>
        <v/>
      </c>
      <c r="Z98" s="18" t="str">
        <f>IF(
  ISBLANK($V98),"",
    IFERROR(
      (IF(ISBLANK(VLOOKUP($V98,$A$4:$R$503,12,0)),"!",VLOOKUP($V98,$A$4:$R$503,12,0))),""))</f>
        <v/>
      </c>
      <c r="AA98" s="5" t="str">
        <f>IF(
  ISBLANK($V98),"",
    IFERROR(
      (IF(ISBLANK(VLOOKUP($V98,$A$4:$R$503,13,0)),"!",VLOOKUP($V98,$A$4:$R$503,13,0))),""))</f>
        <v/>
      </c>
      <c r="AB98" s="18" t="str">
        <f>IF(
  ISBLANK($V98),"",
    IFERROR(
      (IF(ISBLANK(VLOOKUP($V98,$A$4:$R$503,14,0)),"!",VLOOKUP($V98,$A$4:$R$503,14,0))),""))</f>
        <v/>
      </c>
      <c r="AC98" s="2"/>
      <c r="AD98" s="86" t="str">
        <f>IF(
  ISBLANK($AC98),"",
    IFERROR(
      (IF(ISBLANK(VLOOKUP($AC98,$B$4:$R$503,15,0)),"!",VLOOKUP($AC98,$B$4:$R$503,14,0))),""))</f>
        <v/>
      </c>
      <c r="AE98" s="18" t="str">
        <f>IF(
  ISBLANK($AC98),"",
    IFERROR(
      (IF(ISBLANK(VLOOKUP($AC98,$B$4:$R$503,15,0)),"!",VLOOKUP($AC98,$B$4:$R$503,15,0))),""))</f>
        <v/>
      </c>
      <c r="AF98" s="5" t="str">
        <f>IF(
  ISBLANK($AC98),"",
    IFERROR(
      (IF(ISBLANK(VLOOKUP($AC98,$B$4:$R$503,16,0)),"!",VLOOKUP($AC98,$B$4:$R$503,16,0))),""))</f>
        <v/>
      </c>
      <c r="AG98" s="18" t="str">
        <f>IF(
  ISBLANK($AC98),"",
    IFERROR(
      (IF(ISBLANK(VLOOKUP($AC98,$B$4:$R$503,17,0)),"!",VLOOKUP($AC98,$B$4:$R$503,17,0))),""))</f>
        <v/>
      </c>
      <c r="AH98" s="2"/>
      <c r="AI98" s="2"/>
      <c r="AJ98" s="2"/>
      <c r="AK98" s="2"/>
    </row>
    <row r="99" spans="1:37" ht="21.95" customHeight="1" x14ac:dyDescent="0.2">
      <c r="A99" s="23" t="str">
        <f t="shared" si="3"/>
        <v/>
      </c>
      <c r="B99" s="23" t="str">
        <f t="shared" si="4"/>
        <v/>
      </c>
      <c r="C99" s="24"/>
      <c r="D99" s="68"/>
      <c r="E99" s="68"/>
      <c r="F99" s="68"/>
      <c r="G99" s="68"/>
      <c r="H99" s="68"/>
      <c r="I99" s="5"/>
      <c r="J99" s="18"/>
      <c r="K99" s="5"/>
      <c r="L99" s="18"/>
      <c r="M99" s="5"/>
      <c r="N99" s="18"/>
      <c r="O99" s="5"/>
      <c r="P99" s="7"/>
      <c r="Q99" s="5"/>
      <c r="R99" s="12"/>
      <c r="T99" s="2"/>
      <c r="U99" s="8"/>
      <c r="V99" s="26"/>
      <c r="W99" s="16" t="str">
        <f>IF(
  ISBLANK($V99),"",
    IFERROR(
      (IF(ISBLANK(VLOOKUP($V99,$A$4:$R$503,9,0)),"!",VLOOKUP($V99,$A$4:$R$503,9,0))),""))</f>
        <v/>
      </c>
      <c r="X99" s="18" t="str">
        <f>IF(
  ISBLANK($V99),"",
    IFERROR(
      (IF(ISBLANK(VLOOKUP($V99,$A$4:$R$503,10,0)),"!",VLOOKUP($V99,$A$4:$R$503,10,0))),""))</f>
        <v/>
      </c>
      <c r="Y99" s="5" t="str">
        <f>IF(
  ISBLANK($V99),"",
    IFERROR(
      (IF(ISBLANK(VLOOKUP($V99,$A$4:$R$503,11,0)),"!",VLOOKUP($V99,$A$4:$R$503,11,0))),""))</f>
        <v/>
      </c>
      <c r="Z99" s="18" t="str">
        <f>IF(
  ISBLANK($V99),"",
    IFERROR(
      (IF(ISBLANK(VLOOKUP($V99,$A$4:$R$503,12,0)),"!",VLOOKUP($V99,$A$4:$R$503,12,0))),""))</f>
        <v/>
      </c>
      <c r="AA99" s="5" t="str">
        <f>IF(
  ISBLANK($V99),"",
    IFERROR(
      (IF(ISBLANK(VLOOKUP($V99,$A$4:$R$503,13,0)),"!",VLOOKUP($V99,$A$4:$R$503,13,0))),""))</f>
        <v/>
      </c>
      <c r="AB99" s="18" t="str">
        <f>IF(
  ISBLANK($V99),"",
    IFERROR(
      (IF(ISBLANK(VLOOKUP($V99,$A$4:$R$503,14,0)),"!",VLOOKUP($V99,$A$4:$R$503,14,0))),""))</f>
        <v/>
      </c>
      <c r="AC99" s="2"/>
      <c r="AD99" s="86" t="str">
        <f>IF(
  ISBLANK($AC99),"",
    IFERROR(
      (IF(ISBLANK(VLOOKUP($AC99,$B$4:$R$503,15,0)),"!",VLOOKUP($AC99,$B$4:$R$503,14,0))),""))</f>
        <v/>
      </c>
      <c r="AE99" s="18" t="str">
        <f>IF(
  ISBLANK($AC99),"",
    IFERROR(
      (IF(ISBLANK(VLOOKUP($AC99,$B$4:$R$503,15,0)),"!",VLOOKUP($AC99,$B$4:$R$503,15,0))),""))</f>
        <v/>
      </c>
      <c r="AF99" s="5" t="str">
        <f>IF(
  ISBLANK($AC99),"",
    IFERROR(
      (IF(ISBLANK(VLOOKUP($AC99,$B$4:$R$503,16,0)),"!",VLOOKUP($AC99,$B$4:$R$503,16,0))),""))</f>
        <v/>
      </c>
      <c r="AG99" s="18" t="str">
        <f>IF(
  ISBLANK($AC99),"",
    IFERROR(
      (IF(ISBLANK(VLOOKUP($AC99,$B$4:$R$503,17,0)),"!",VLOOKUP($AC99,$B$4:$R$503,17,0))),""))</f>
        <v/>
      </c>
      <c r="AH99" s="2"/>
      <c r="AI99" s="2"/>
      <c r="AJ99" s="2"/>
      <c r="AK99" s="2"/>
    </row>
    <row r="100" spans="1:37" ht="21.95" customHeight="1" x14ac:dyDescent="0.2">
      <c r="A100" s="23" t="str">
        <f t="shared" si="3"/>
        <v/>
      </c>
      <c r="B100" s="23" t="str">
        <f t="shared" si="4"/>
        <v/>
      </c>
      <c r="C100" s="24"/>
      <c r="D100" s="68"/>
      <c r="E100" s="68"/>
      <c r="F100" s="68"/>
      <c r="G100" s="68"/>
      <c r="H100" s="68"/>
      <c r="I100" s="5"/>
      <c r="J100" s="18"/>
      <c r="K100" s="5"/>
      <c r="L100" s="18"/>
      <c r="M100" s="5"/>
      <c r="N100" s="18"/>
      <c r="O100" s="5"/>
      <c r="P100" s="7"/>
      <c r="Q100" s="5"/>
      <c r="R100" s="12"/>
      <c r="T100" s="2"/>
      <c r="U100" s="8"/>
      <c r="V100" s="26"/>
      <c r="W100" s="16" t="str">
        <f>IF(
  ISBLANK($V100),"",
    IFERROR(
      (IF(ISBLANK(VLOOKUP($V100,$A$4:$R$503,9,0)),"!",VLOOKUP($V100,$A$4:$R$503,9,0))),""))</f>
        <v/>
      </c>
      <c r="X100" s="18" t="str">
        <f>IF(
  ISBLANK($V100),"",
    IFERROR(
      (IF(ISBLANK(VLOOKUP($V100,$A$4:$R$503,10,0)),"!",VLOOKUP($V100,$A$4:$R$503,10,0))),""))</f>
        <v/>
      </c>
      <c r="Y100" s="5" t="str">
        <f>IF(
  ISBLANK($V100),"",
    IFERROR(
      (IF(ISBLANK(VLOOKUP($V100,$A$4:$R$503,11,0)),"!",VLOOKUP($V100,$A$4:$R$503,11,0))),""))</f>
        <v/>
      </c>
      <c r="Z100" s="18" t="str">
        <f>IF(
  ISBLANK($V100),"",
    IFERROR(
      (IF(ISBLANK(VLOOKUP($V100,$A$4:$R$503,12,0)),"!",VLOOKUP($V100,$A$4:$R$503,12,0))),""))</f>
        <v/>
      </c>
      <c r="AA100" s="5" t="str">
        <f>IF(
  ISBLANK($V100),"",
    IFERROR(
      (IF(ISBLANK(VLOOKUP($V100,$A$4:$R$503,13,0)),"!",VLOOKUP($V100,$A$4:$R$503,13,0))),""))</f>
        <v/>
      </c>
      <c r="AB100" s="18" t="str">
        <f>IF(
  ISBLANK($V100),"",
    IFERROR(
      (IF(ISBLANK(VLOOKUP($V100,$A$4:$R$503,14,0)),"!",VLOOKUP($V100,$A$4:$R$503,14,0))),""))</f>
        <v/>
      </c>
      <c r="AC100" s="2"/>
      <c r="AD100" s="86" t="str">
        <f>IF(
  ISBLANK($AC100),"",
    IFERROR(
      (IF(ISBLANK(VLOOKUP($AC100,$B$4:$R$503,15,0)),"!",VLOOKUP($AC100,$B$4:$R$503,14,0))),""))</f>
        <v/>
      </c>
      <c r="AE100" s="18" t="str">
        <f>IF(
  ISBLANK($AC100),"",
    IFERROR(
      (IF(ISBLANK(VLOOKUP($AC100,$B$4:$R$503,15,0)),"!",VLOOKUP($AC100,$B$4:$R$503,15,0))),""))</f>
        <v/>
      </c>
      <c r="AF100" s="5" t="str">
        <f>IF(
  ISBLANK($AC100),"",
    IFERROR(
      (IF(ISBLANK(VLOOKUP($AC100,$B$4:$R$503,16,0)),"!",VLOOKUP($AC100,$B$4:$R$503,16,0))),""))</f>
        <v/>
      </c>
      <c r="AG100" s="18" t="str">
        <f>IF(
  ISBLANK($AC100),"",
    IFERROR(
      (IF(ISBLANK(VLOOKUP($AC100,$B$4:$R$503,17,0)),"!",VLOOKUP($AC100,$B$4:$R$503,17,0))),""))</f>
        <v/>
      </c>
      <c r="AH100" s="2"/>
      <c r="AI100" s="2"/>
      <c r="AJ100" s="2"/>
      <c r="AK100" s="2"/>
    </row>
    <row r="101" spans="1:37" ht="21.95" customHeight="1" x14ac:dyDescent="0.2">
      <c r="A101" s="23" t="str">
        <f t="shared" si="3"/>
        <v/>
      </c>
      <c r="B101" s="23" t="str">
        <f t="shared" si="4"/>
        <v/>
      </c>
      <c r="C101" s="24"/>
      <c r="D101" s="68"/>
      <c r="E101" s="68"/>
      <c r="F101" s="68"/>
      <c r="G101" s="68"/>
      <c r="H101" s="68"/>
      <c r="I101" s="5"/>
      <c r="J101" s="18"/>
      <c r="K101" s="5"/>
      <c r="L101" s="18"/>
      <c r="M101" s="5"/>
      <c r="N101" s="18"/>
      <c r="O101" s="5"/>
      <c r="P101" s="7"/>
      <c r="Q101" s="5"/>
      <c r="R101" s="12"/>
      <c r="T101" s="2"/>
      <c r="U101" s="8"/>
      <c r="V101" s="26"/>
      <c r="W101" s="16" t="str">
        <f>IF(
  ISBLANK($V101),"",
    IFERROR(
      (IF(ISBLANK(VLOOKUP($V101,$A$4:$R$503,9,0)),"!",VLOOKUP($V101,$A$4:$R$503,9,0))),""))</f>
        <v/>
      </c>
      <c r="X101" s="18" t="str">
        <f>IF(
  ISBLANK($V101),"",
    IFERROR(
      (IF(ISBLANK(VLOOKUP($V101,$A$4:$R$503,10,0)),"!",VLOOKUP($V101,$A$4:$R$503,10,0))),""))</f>
        <v/>
      </c>
      <c r="Y101" s="5" t="str">
        <f>IF(
  ISBLANK($V101),"",
    IFERROR(
      (IF(ISBLANK(VLOOKUP($V101,$A$4:$R$503,11,0)),"!",VLOOKUP($V101,$A$4:$R$503,11,0))),""))</f>
        <v/>
      </c>
      <c r="Z101" s="18" t="str">
        <f>IF(
  ISBLANK($V101),"",
    IFERROR(
      (IF(ISBLANK(VLOOKUP($V101,$A$4:$R$503,12,0)),"!",VLOOKUP($V101,$A$4:$R$503,12,0))),""))</f>
        <v/>
      </c>
      <c r="AA101" s="5" t="str">
        <f>IF(
  ISBLANK($V101),"",
    IFERROR(
      (IF(ISBLANK(VLOOKUP($V101,$A$4:$R$503,13,0)),"!",VLOOKUP($V101,$A$4:$R$503,13,0))),""))</f>
        <v/>
      </c>
      <c r="AB101" s="18" t="str">
        <f>IF(
  ISBLANK($V101),"",
    IFERROR(
      (IF(ISBLANK(VLOOKUP($V101,$A$4:$R$503,14,0)),"!",VLOOKUP($V101,$A$4:$R$503,14,0))),""))</f>
        <v/>
      </c>
      <c r="AC101" s="2"/>
      <c r="AD101" s="86" t="str">
        <f>IF(
  ISBLANK($AC101),"",
    IFERROR(
      (IF(ISBLANK(VLOOKUP($AC101,$B$4:$R$503,15,0)),"!",VLOOKUP($AC101,$B$4:$R$503,14,0))),""))</f>
        <v/>
      </c>
      <c r="AE101" s="18" t="str">
        <f>IF(
  ISBLANK($AC101),"",
    IFERROR(
      (IF(ISBLANK(VLOOKUP($AC101,$B$4:$R$503,15,0)),"!",VLOOKUP($AC101,$B$4:$R$503,15,0))),""))</f>
        <v/>
      </c>
      <c r="AF101" s="5" t="str">
        <f>IF(
  ISBLANK($AC101),"",
    IFERROR(
      (IF(ISBLANK(VLOOKUP($AC101,$B$4:$R$503,16,0)),"!",VLOOKUP($AC101,$B$4:$R$503,16,0))),""))</f>
        <v/>
      </c>
      <c r="AG101" s="18" t="str">
        <f>IF(
  ISBLANK($AC101),"",
    IFERROR(
      (IF(ISBLANK(VLOOKUP($AC101,$B$4:$R$503,17,0)),"!",VLOOKUP($AC101,$B$4:$R$503,17,0))),""))</f>
        <v/>
      </c>
      <c r="AH101" s="2"/>
      <c r="AI101" s="2"/>
      <c r="AJ101" s="2"/>
      <c r="AK101" s="2"/>
    </row>
    <row r="102" spans="1:37" ht="21.95" customHeight="1" x14ac:dyDescent="0.2">
      <c r="A102" s="23" t="str">
        <f t="shared" si="3"/>
        <v/>
      </c>
      <c r="B102" s="23" t="str">
        <f t="shared" si="4"/>
        <v/>
      </c>
      <c r="C102" s="24"/>
      <c r="D102" s="68"/>
      <c r="E102" s="68"/>
      <c r="F102" s="68"/>
      <c r="G102" s="68"/>
      <c r="H102" s="68"/>
      <c r="I102" s="5"/>
      <c r="J102" s="18"/>
      <c r="K102" s="5"/>
      <c r="L102" s="18"/>
      <c r="M102" s="5"/>
      <c r="N102" s="18"/>
      <c r="O102" s="5"/>
      <c r="P102" s="7"/>
      <c r="Q102" s="5"/>
      <c r="R102" s="12"/>
      <c r="T102" s="2"/>
      <c r="U102" s="8"/>
      <c r="V102" s="26"/>
      <c r="W102" s="16" t="str">
        <f>IF(
  ISBLANK($V102),"",
    IFERROR(
      (IF(ISBLANK(VLOOKUP($V102,$A$4:$R$503,9,0)),"!",VLOOKUP($V102,$A$4:$R$503,9,0))),""))</f>
        <v/>
      </c>
      <c r="X102" s="18" t="str">
        <f>IF(
  ISBLANK($V102),"",
    IFERROR(
      (IF(ISBLANK(VLOOKUP($V102,$A$4:$R$503,10,0)),"!",VLOOKUP($V102,$A$4:$R$503,10,0))),""))</f>
        <v/>
      </c>
      <c r="Y102" s="5" t="str">
        <f>IF(
  ISBLANK($V102),"",
    IFERROR(
      (IF(ISBLANK(VLOOKUP($V102,$A$4:$R$503,11,0)),"!",VLOOKUP($V102,$A$4:$R$503,11,0))),""))</f>
        <v/>
      </c>
      <c r="Z102" s="18" t="str">
        <f>IF(
  ISBLANK($V102),"",
    IFERROR(
      (IF(ISBLANK(VLOOKUP($V102,$A$4:$R$503,12,0)),"!",VLOOKUP($V102,$A$4:$R$503,12,0))),""))</f>
        <v/>
      </c>
      <c r="AA102" s="5" t="str">
        <f>IF(
  ISBLANK($V102),"",
    IFERROR(
      (IF(ISBLANK(VLOOKUP($V102,$A$4:$R$503,13,0)),"!",VLOOKUP($V102,$A$4:$R$503,13,0))),""))</f>
        <v/>
      </c>
      <c r="AB102" s="18" t="str">
        <f>IF(
  ISBLANK($V102),"",
    IFERROR(
      (IF(ISBLANK(VLOOKUP($V102,$A$4:$R$503,14,0)),"!",VLOOKUP($V102,$A$4:$R$503,14,0))),""))</f>
        <v/>
      </c>
      <c r="AC102" s="2"/>
      <c r="AD102" s="86" t="str">
        <f>IF(
  ISBLANK($AC102),"",
    IFERROR(
      (IF(ISBLANK(VLOOKUP($AC102,$B$4:$R$503,15,0)),"!",VLOOKUP($AC102,$B$4:$R$503,14,0))),""))</f>
        <v/>
      </c>
      <c r="AE102" s="18" t="str">
        <f>IF(
  ISBLANK($AC102),"",
    IFERROR(
      (IF(ISBLANK(VLOOKUP($AC102,$B$4:$R$503,15,0)),"!",VLOOKUP($AC102,$B$4:$R$503,15,0))),""))</f>
        <v/>
      </c>
      <c r="AF102" s="5" t="str">
        <f>IF(
  ISBLANK($AC102),"",
    IFERROR(
      (IF(ISBLANK(VLOOKUP($AC102,$B$4:$R$503,16,0)),"!",VLOOKUP($AC102,$B$4:$R$503,16,0))),""))</f>
        <v/>
      </c>
      <c r="AG102" s="18" t="str">
        <f>IF(
  ISBLANK($AC102),"",
    IFERROR(
      (IF(ISBLANK(VLOOKUP($AC102,$B$4:$R$503,17,0)),"!",VLOOKUP($AC102,$B$4:$R$503,17,0))),""))</f>
        <v/>
      </c>
      <c r="AH102" s="2"/>
      <c r="AI102" s="2"/>
      <c r="AJ102" s="2"/>
      <c r="AK102" s="2"/>
    </row>
    <row r="103" spans="1:37" ht="21.95" customHeight="1" x14ac:dyDescent="0.2">
      <c r="A103" s="23" t="str">
        <f t="shared" si="3"/>
        <v/>
      </c>
      <c r="B103" s="23" t="str">
        <f t="shared" si="4"/>
        <v/>
      </c>
      <c r="C103" s="24"/>
      <c r="D103" s="68"/>
      <c r="E103" s="68"/>
      <c r="F103" s="68"/>
      <c r="G103" s="68"/>
      <c r="H103" s="68"/>
      <c r="I103" s="5"/>
      <c r="J103" s="18"/>
      <c r="K103" s="5"/>
      <c r="L103" s="18"/>
      <c r="M103" s="5"/>
      <c r="N103" s="18"/>
      <c r="O103" s="5"/>
      <c r="P103" s="7"/>
      <c r="Q103" s="5"/>
      <c r="R103" s="12"/>
      <c r="T103" s="2"/>
      <c r="U103" s="8"/>
      <c r="V103" s="26"/>
      <c r="W103" s="16" t="str">
        <f>IF(
  ISBLANK($V103),"",
    IFERROR(
      (IF(ISBLANK(VLOOKUP($V103,$A$4:$R$503,9,0)),"!",VLOOKUP($V103,$A$4:$R$503,9,0))),""))</f>
        <v/>
      </c>
      <c r="X103" s="18" t="str">
        <f>IF(
  ISBLANK($V103),"",
    IFERROR(
      (IF(ISBLANK(VLOOKUP($V103,$A$4:$R$503,10,0)),"!",VLOOKUP($V103,$A$4:$R$503,10,0))),""))</f>
        <v/>
      </c>
      <c r="Y103" s="5" t="str">
        <f>IF(
  ISBLANK($V103),"",
    IFERROR(
      (IF(ISBLANK(VLOOKUP($V103,$A$4:$R$503,11,0)),"!",VLOOKUP($V103,$A$4:$R$503,11,0))),""))</f>
        <v/>
      </c>
      <c r="Z103" s="18" t="str">
        <f>IF(
  ISBLANK($V103),"",
    IFERROR(
      (IF(ISBLANK(VLOOKUP($V103,$A$4:$R$503,12,0)),"!",VLOOKUP($V103,$A$4:$R$503,12,0))),""))</f>
        <v/>
      </c>
      <c r="AA103" s="5" t="str">
        <f>IF(
  ISBLANK($V103),"",
    IFERROR(
      (IF(ISBLANK(VLOOKUP($V103,$A$4:$R$503,13,0)),"!",VLOOKUP($V103,$A$4:$R$503,13,0))),""))</f>
        <v/>
      </c>
      <c r="AB103" s="18" t="str">
        <f>IF(
  ISBLANK($V103),"",
    IFERROR(
      (IF(ISBLANK(VLOOKUP($V103,$A$4:$R$503,14,0)),"!",VLOOKUP($V103,$A$4:$R$503,14,0))),""))</f>
        <v/>
      </c>
      <c r="AC103" s="2"/>
      <c r="AD103" s="86" t="str">
        <f>IF(
  ISBLANK($AC103),"",
    IFERROR(
      (IF(ISBLANK(VLOOKUP($AC103,$B$4:$R$503,15,0)),"!",VLOOKUP($AC103,$B$4:$R$503,14,0))),""))</f>
        <v/>
      </c>
      <c r="AE103" s="18" t="str">
        <f>IF(
  ISBLANK($AC103),"",
    IFERROR(
      (IF(ISBLANK(VLOOKUP($AC103,$B$4:$R$503,15,0)),"!",VLOOKUP($AC103,$B$4:$R$503,15,0))),""))</f>
        <v/>
      </c>
      <c r="AF103" s="5" t="str">
        <f>IF(
  ISBLANK($AC103),"",
    IFERROR(
      (IF(ISBLANK(VLOOKUP($AC103,$B$4:$R$503,16,0)),"!",VLOOKUP($AC103,$B$4:$R$503,16,0))),""))</f>
        <v/>
      </c>
      <c r="AG103" s="18" t="str">
        <f>IF(
  ISBLANK($AC103),"",
    IFERROR(
      (IF(ISBLANK(VLOOKUP($AC103,$B$4:$R$503,17,0)),"!",VLOOKUP($AC103,$B$4:$R$503,17,0))),""))</f>
        <v/>
      </c>
      <c r="AH103" s="2"/>
      <c r="AI103" s="2"/>
      <c r="AJ103" s="2"/>
      <c r="AK103" s="2"/>
    </row>
    <row r="104" spans="1:37" ht="21.95" customHeight="1" x14ac:dyDescent="0.2">
      <c r="A104" s="23" t="str">
        <f t="shared" si="3"/>
        <v/>
      </c>
      <c r="B104" s="23" t="str">
        <f t="shared" si="4"/>
        <v/>
      </c>
      <c r="C104" s="24"/>
      <c r="D104" s="68"/>
      <c r="E104" s="68"/>
      <c r="F104" s="68"/>
      <c r="G104" s="68"/>
      <c r="H104" s="68"/>
      <c r="I104" s="5"/>
      <c r="J104" s="18"/>
      <c r="K104" s="5"/>
      <c r="L104" s="18"/>
      <c r="M104" s="5"/>
      <c r="N104" s="18"/>
      <c r="O104" s="5"/>
      <c r="P104" s="7"/>
      <c r="Q104" s="5"/>
      <c r="R104" s="12"/>
      <c r="T104" s="2"/>
      <c r="U104" s="8"/>
      <c r="V104" s="26"/>
      <c r="W104" s="16" t="str">
        <f>IF(
  ISBLANK($V104),"",
    IFERROR(
      (IF(ISBLANK(VLOOKUP($V104,$A$4:$R$503,9,0)),"!",VLOOKUP($V104,$A$4:$R$503,9,0))),""))</f>
        <v/>
      </c>
      <c r="X104" s="18" t="str">
        <f>IF(
  ISBLANK($V104),"",
    IFERROR(
      (IF(ISBLANK(VLOOKUP($V104,$A$4:$R$503,10,0)),"!",VLOOKUP($V104,$A$4:$R$503,10,0))),""))</f>
        <v/>
      </c>
      <c r="Y104" s="5" t="str">
        <f>IF(
  ISBLANK($V104),"",
    IFERROR(
      (IF(ISBLANK(VLOOKUP($V104,$A$4:$R$503,11,0)),"!",VLOOKUP($V104,$A$4:$R$503,11,0))),""))</f>
        <v/>
      </c>
      <c r="Z104" s="18" t="str">
        <f>IF(
  ISBLANK($V104),"",
    IFERROR(
      (IF(ISBLANK(VLOOKUP($V104,$A$4:$R$503,12,0)),"!",VLOOKUP($V104,$A$4:$R$503,12,0))),""))</f>
        <v/>
      </c>
      <c r="AA104" s="5" t="str">
        <f>IF(
  ISBLANK($V104),"",
    IFERROR(
      (IF(ISBLANK(VLOOKUP($V104,$A$4:$R$503,13,0)),"!",VLOOKUP($V104,$A$4:$R$503,13,0))),""))</f>
        <v/>
      </c>
      <c r="AB104" s="18" t="str">
        <f>IF(
  ISBLANK($V104),"",
    IFERROR(
      (IF(ISBLANK(VLOOKUP($V104,$A$4:$R$503,14,0)),"!",VLOOKUP($V104,$A$4:$R$503,14,0))),""))</f>
        <v/>
      </c>
      <c r="AC104" s="2"/>
      <c r="AD104" s="86" t="str">
        <f>IF(
  ISBLANK($AC104),"",
    IFERROR(
      (IF(ISBLANK(VLOOKUP($AC104,$B$4:$R$503,15,0)),"!",VLOOKUP($AC104,$B$4:$R$503,14,0))),""))</f>
        <v/>
      </c>
      <c r="AE104" s="18" t="str">
        <f>IF(
  ISBLANK($AC104),"",
    IFERROR(
      (IF(ISBLANK(VLOOKUP($AC104,$B$4:$R$503,15,0)),"!",VLOOKUP($AC104,$B$4:$R$503,15,0))),""))</f>
        <v/>
      </c>
      <c r="AF104" s="5" t="str">
        <f>IF(
  ISBLANK($AC104),"",
    IFERROR(
      (IF(ISBLANK(VLOOKUP($AC104,$B$4:$R$503,16,0)),"!",VLOOKUP($AC104,$B$4:$R$503,16,0))),""))</f>
        <v/>
      </c>
      <c r="AG104" s="18" t="str">
        <f>IF(
  ISBLANK($AC104),"",
    IFERROR(
      (IF(ISBLANK(VLOOKUP($AC104,$B$4:$R$503,17,0)),"!",VLOOKUP($AC104,$B$4:$R$503,17,0))),""))</f>
        <v/>
      </c>
      <c r="AH104" s="2"/>
      <c r="AI104" s="2"/>
      <c r="AJ104" s="2"/>
      <c r="AK104" s="2"/>
    </row>
    <row r="105" spans="1:37" ht="21.95" customHeight="1" x14ac:dyDescent="0.2">
      <c r="A105" s="23" t="str">
        <f t="shared" si="3"/>
        <v/>
      </c>
      <c r="B105" s="23" t="str">
        <f t="shared" si="4"/>
        <v/>
      </c>
      <c r="C105" s="24"/>
      <c r="D105" s="68"/>
      <c r="E105" s="68"/>
      <c r="F105" s="68"/>
      <c r="G105" s="68"/>
      <c r="H105" s="68"/>
      <c r="I105" s="5"/>
      <c r="J105" s="18"/>
      <c r="K105" s="5"/>
      <c r="L105" s="18"/>
      <c r="M105" s="5"/>
      <c r="N105" s="18"/>
      <c r="O105" s="5"/>
      <c r="P105" s="7"/>
      <c r="Q105" s="5"/>
      <c r="R105" s="12"/>
      <c r="T105" s="2"/>
      <c r="U105" s="8"/>
      <c r="V105" s="26"/>
      <c r="W105" s="16" t="str">
        <f>IF(
  ISBLANK($V105),"",
    IFERROR(
      (IF(ISBLANK(VLOOKUP($V105,$A$4:$R$503,9,0)),"!",VLOOKUP($V105,$A$4:$R$503,9,0))),""))</f>
        <v/>
      </c>
      <c r="X105" s="18" t="str">
        <f>IF(
  ISBLANK($V105),"",
    IFERROR(
      (IF(ISBLANK(VLOOKUP($V105,$A$4:$R$503,10,0)),"!",VLOOKUP($V105,$A$4:$R$503,10,0))),""))</f>
        <v/>
      </c>
      <c r="Y105" s="5" t="str">
        <f>IF(
  ISBLANK($V105),"",
    IFERROR(
      (IF(ISBLANK(VLOOKUP($V105,$A$4:$R$503,11,0)),"!",VLOOKUP($V105,$A$4:$R$503,11,0))),""))</f>
        <v/>
      </c>
      <c r="Z105" s="18" t="str">
        <f>IF(
  ISBLANK($V105),"",
    IFERROR(
      (IF(ISBLANK(VLOOKUP($V105,$A$4:$R$503,12,0)),"!",VLOOKUP($V105,$A$4:$R$503,12,0))),""))</f>
        <v/>
      </c>
      <c r="AA105" s="5" t="str">
        <f>IF(
  ISBLANK($V105),"",
    IFERROR(
      (IF(ISBLANK(VLOOKUP($V105,$A$4:$R$503,13,0)),"!",VLOOKUP($V105,$A$4:$R$503,13,0))),""))</f>
        <v/>
      </c>
      <c r="AB105" s="18" t="str">
        <f>IF(
  ISBLANK($V105),"",
    IFERROR(
      (IF(ISBLANK(VLOOKUP($V105,$A$4:$R$503,14,0)),"!",VLOOKUP($V105,$A$4:$R$503,14,0))),""))</f>
        <v/>
      </c>
      <c r="AC105" s="2"/>
      <c r="AD105" s="86" t="str">
        <f>IF(
  ISBLANK($AC105),"",
    IFERROR(
      (IF(ISBLANK(VLOOKUP($AC105,$B$4:$R$503,15,0)),"!",VLOOKUP($AC105,$B$4:$R$503,14,0))),""))</f>
        <v/>
      </c>
      <c r="AE105" s="18" t="str">
        <f>IF(
  ISBLANK($AC105),"",
    IFERROR(
      (IF(ISBLANK(VLOOKUP($AC105,$B$4:$R$503,15,0)),"!",VLOOKUP($AC105,$B$4:$R$503,15,0))),""))</f>
        <v/>
      </c>
      <c r="AF105" s="5" t="str">
        <f>IF(
  ISBLANK($AC105),"",
    IFERROR(
      (IF(ISBLANK(VLOOKUP($AC105,$B$4:$R$503,16,0)),"!",VLOOKUP($AC105,$B$4:$R$503,16,0))),""))</f>
        <v/>
      </c>
      <c r="AG105" s="18" t="str">
        <f>IF(
  ISBLANK($AC105),"",
    IFERROR(
      (IF(ISBLANK(VLOOKUP($AC105,$B$4:$R$503,17,0)),"!",VLOOKUP($AC105,$B$4:$R$503,17,0))),""))</f>
        <v/>
      </c>
      <c r="AH105" s="2"/>
      <c r="AI105" s="2"/>
      <c r="AJ105" s="2"/>
      <c r="AK105" s="2"/>
    </row>
    <row r="106" spans="1:37" ht="21.95" customHeight="1" x14ac:dyDescent="0.2">
      <c r="A106" s="23" t="str">
        <f t="shared" si="3"/>
        <v/>
      </c>
      <c r="B106" s="23" t="str">
        <f t="shared" si="4"/>
        <v/>
      </c>
      <c r="C106" s="24"/>
      <c r="D106" s="68"/>
      <c r="E106" s="68"/>
      <c r="F106" s="68"/>
      <c r="G106" s="68"/>
      <c r="H106" s="68"/>
      <c r="I106" s="5"/>
      <c r="J106" s="18"/>
      <c r="K106" s="5"/>
      <c r="L106" s="18"/>
      <c r="M106" s="5"/>
      <c r="N106" s="18"/>
      <c r="O106" s="5"/>
      <c r="P106" s="7"/>
      <c r="Q106" s="5"/>
      <c r="R106" s="12"/>
      <c r="T106" s="2"/>
      <c r="U106" s="8"/>
      <c r="V106" s="26"/>
      <c r="W106" s="16" t="str">
        <f>IF(
  ISBLANK($V106),"",
    IFERROR(
      (IF(ISBLANK(VLOOKUP($V106,$A$4:$R$503,9,0)),"!",VLOOKUP($V106,$A$4:$R$503,9,0))),""))</f>
        <v/>
      </c>
      <c r="X106" s="18" t="str">
        <f>IF(
  ISBLANK($V106),"",
    IFERROR(
      (IF(ISBLANK(VLOOKUP($V106,$A$4:$R$503,10,0)),"!",VLOOKUP($V106,$A$4:$R$503,10,0))),""))</f>
        <v/>
      </c>
      <c r="Y106" s="5" t="str">
        <f>IF(
  ISBLANK($V106),"",
    IFERROR(
      (IF(ISBLANK(VLOOKUP($V106,$A$4:$R$503,11,0)),"!",VLOOKUP($V106,$A$4:$R$503,11,0))),""))</f>
        <v/>
      </c>
      <c r="Z106" s="18" t="str">
        <f>IF(
  ISBLANK($V106),"",
    IFERROR(
      (IF(ISBLANK(VLOOKUP($V106,$A$4:$R$503,12,0)),"!",VLOOKUP($V106,$A$4:$R$503,12,0))),""))</f>
        <v/>
      </c>
      <c r="AA106" s="5" t="str">
        <f>IF(
  ISBLANK($V106),"",
    IFERROR(
      (IF(ISBLANK(VLOOKUP($V106,$A$4:$R$503,13,0)),"!",VLOOKUP($V106,$A$4:$R$503,13,0))),""))</f>
        <v/>
      </c>
      <c r="AB106" s="18" t="str">
        <f>IF(
  ISBLANK($V106),"",
    IFERROR(
      (IF(ISBLANK(VLOOKUP($V106,$A$4:$R$503,14,0)),"!",VLOOKUP($V106,$A$4:$R$503,14,0))),""))</f>
        <v/>
      </c>
      <c r="AC106" s="2"/>
      <c r="AD106" s="86" t="str">
        <f>IF(
  ISBLANK($AC106),"",
    IFERROR(
      (IF(ISBLANK(VLOOKUP($AC106,$B$4:$R$503,15,0)),"!",VLOOKUP($AC106,$B$4:$R$503,14,0))),""))</f>
        <v/>
      </c>
      <c r="AE106" s="18" t="str">
        <f>IF(
  ISBLANK($AC106),"",
    IFERROR(
      (IF(ISBLANK(VLOOKUP($AC106,$B$4:$R$503,15,0)),"!",VLOOKUP($AC106,$B$4:$R$503,15,0))),""))</f>
        <v/>
      </c>
      <c r="AF106" s="5" t="str">
        <f>IF(
  ISBLANK($AC106),"",
    IFERROR(
      (IF(ISBLANK(VLOOKUP($AC106,$B$4:$R$503,16,0)),"!",VLOOKUP($AC106,$B$4:$R$503,16,0))),""))</f>
        <v/>
      </c>
      <c r="AG106" s="18" t="str">
        <f>IF(
  ISBLANK($AC106),"",
    IFERROR(
      (IF(ISBLANK(VLOOKUP($AC106,$B$4:$R$503,17,0)),"!",VLOOKUP($AC106,$B$4:$R$503,17,0))),""))</f>
        <v/>
      </c>
      <c r="AH106" s="2"/>
      <c r="AI106" s="2"/>
      <c r="AJ106" s="2"/>
      <c r="AK106" s="2"/>
    </row>
    <row r="107" spans="1:37" ht="21.95" customHeight="1" x14ac:dyDescent="0.2">
      <c r="A107" s="23" t="str">
        <f t="shared" si="3"/>
        <v/>
      </c>
      <c r="B107" s="23" t="str">
        <f t="shared" si="4"/>
        <v/>
      </c>
      <c r="C107" s="24"/>
      <c r="D107" s="68"/>
      <c r="E107" s="68"/>
      <c r="F107" s="68"/>
      <c r="G107" s="68"/>
      <c r="H107" s="68"/>
      <c r="I107" s="5"/>
      <c r="J107" s="18"/>
      <c r="K107" s="5"/>
      <c r="L107" s="18"/>
      <c r="M107" s="5"/>
      <c r="N107" s="18"/>
      <c r="O107" s="5"/>
      <c r="P107" s="7"/>
      <c r="Q107" s="5"/>
      <c r="R107" s="12"/>
      <c r="T107" s="2"/>
      <c r="U107" s="8"/>
      <c r="V107" s="26"/>
      <c r="W107" s="16" t="str">
        <f>IF(
  ISBLANK($V107),"",
    IFERROR(
      (IF(ISBLANK(VLOOKUP($V107,$A$4:$R$503,9,0)),"!",VLOOKUP($V107,$A$4:$R$503,9,0))),""))</f>
        <v/>
      </c>
      <c r="X107" s="18" t="str">
        <f>IF(
  ISBLANK($V107),"",
    IFERROR(
      (IF(ISBLANK(VLOOKUP($V107,$A$4:$R$503,10,0)),"!",VLOOKUP($V107,$A$4:$R$503,10,0))),""))</f>
        <v/>
      </c>
      <c r="Y107" s="5" t="str">
        <f>IF(
  ISBLANK($V107),"",
    IFERROR(
      (IF(ISBLANK(VLOOKUP($V107,$A$4:$R$503,11,0)),"!",VLOOKUP($V107,$A$4:$R$503,11,0))),""))</f>
        <v/>
      </c>
      <c r="Z107" s="18" t="str">
        <f>IF(
  ISBLANK($V107),"",
    IFERROR(
      (IF(ISBLANK(VLOOKUP($V107,$A$4:$R$503,12,0)),"!",VLOOKUP($V107,$A$4:$R$503,12,0))),""))</f>
        <v/>
      </c>
      <c r="AA107" s="5" t="str">
        <f>IF(
  ISBLANK($V107),"",
    IFERROR(
      (IF(ISBLANK(VLOOKUP($V107,$A$4:$R$503,13,0)),"!",VLOOKUP($V107,$A$4:$R$503,13,0))),""))</f>
        <v/>
      </c>
      <c r="AB107" s="18" t="str">
        <f>IF(
  ISBLANK($V107),"",
    IFERROR(
      (IF(ISBLANK(VLOOKUP($V107,$A$4:$R$503,14,0)),"!",VLOOKUP($V107,$A$4:$R$503,14,0))),""))</f>
        <v/>
      </c>
      <c r="AC107" s="2"/>
      <c r="AD107" s="86" t="str">
        <f>IF(
  ISBLANK($AC107),"",
    IFERROR(
      (IF(ISBLANK(VLOOKUP($AC107,$B$4:$R$503,15,0)),"!",VLOOKUP($AC107,$B$4:$R$503,14,0))),""))</f>
        <v/>
      </c>
      <c r="AE107" s="18" t="str">
        <f>IF(
  ISBLANK($AC107),"",
    IFERROR(
      (IF(ISBLANK(VLOOKUP($AC107,$B$4:$R$503,15,0)),"!",VLOOKUP($AC107,$B$4:$R$503,15,0))),""))</f>
        <v/>
      </c>
      <c r="AF107" s="5" t="str">
        <f>IF(
  ISBLANK($AC107),"",
    IFERROR(
      (IF(ISBLANK(VLOOKUP($AC107,$B$4:$R$503,16,0)),"!",VLOOKUP($AC107,$B$4:$R$503,16,0))),""))</f>
        <v/>
      </c>
      <c r="AG107" s="18" t="str">
        <f>IF(
  ISBLANK($AC107),"",
    IFERROR(
      (IF(ISBLANK(VLOOKUP($AC107,$B$4:$R$503,17,0)),"!",VLOOKUP($AC107,$B$4:$R$503,17,0))),""))</f>
        <v/>
      </c>
      <c r="AH107" s="2"/>
      <c r="AI107" s="2"/>
      <c r="AJ107" s="2"/>
      <c r="AK107" s="2"/>
    </row>
    <row r="108" spans="1:37" ht="21.95" customHeight="1" x14ac:dyDescent="0.2">
      <c r="A108" s="23" t="str">
        <f t="shared" si="3"/>
        <v/>
      </c>
      <c r="B108" s="23" t="str">
        <f t="shared" si="4"/>
        <v/>
      </c>
      <c r="C108" s="24"/>
      <c r="D108" s="68"/>
      <c r="E108" s="68"/>
      <c r="F108" s="68"/>
      <c r="G108" s="68"/>
      <c r="H108" s="68"/>
      <c r="I108" s="5"/>
      <c r="J108" s="18"/>
      <c r="K108" s="5"/>
      <c r="L108" s="18"/>
      <c r="M108" s="5"/>
      <c r="N108" s="18"/>
      <c r="O108" s="5"/>
      <c r="P108" s="7"/>
      <c r="Q108" s="5"/>
      <c r="R108" s="12"/>
      <c r="T108" s="2"/>
      <c r="U108" s="8"/>
      <c r="V108" s="26"/>
      <c r="W108" s="16" t="str">
        <f>IF(
  ISBLANK($V108),"",
    IFERROR(
      (IF(ISBLANK(VLOOKUP($V108,$A$4:$R$503,9,0)),"!",VLOOKUP($V108,$A$4:$R$503,9,0))),""))</f>
        <v/>
      </c>
      <c r="X108" s="18" t="str">
        <f>IF(
  ISBLANK($V108),"",
    IFERROR(
      (IF(ISBLANK(VLOOKUP($V108,$A$4:$R$503,10,0)),"!",VLOOKUP($V108,$A$4:$R$503,10,0))),""))</f>
        <v/>
      </c>
      <c r="Y108" s="5" t="str">
        <f>IF(
  ISBLANK($V108),"",
    IFERROR(
      (IF(ISBLANK(VLOOKUP($V108,$A$4:$R$503,11,0)),"!",VLOOKUP($V108,$A$4:$R$503,11,0))),""))</f>
        <v/>
      </c>
      <c r="Z108" s="18" t="str">
        <f>IF(
  ISBLANK($V108),"",
    IFERROR(
      (IF(ISBLANK(VLOOKUP($V108,$A$4:$R$503,12,0)),"!",VLOOKUP($V108,$A$4:$R$503,12,0))),""))</f>
        <v/>
      </c>
      <c r="AA108" s="5" t="str">
        <f>IF(
  ISBLANK($V108),"",
    IFERROR(
      (IF(ISBLANK(VLOOKUP($V108,$A$4:$R$503,13,0)),"!",VLOOKUP($V108,$A$4:$R$503,13,0))),""))</f>
        <v/>
      </c>
      <c r="AB108" s="18" t="str">
        <f>IF(
  ISBLANK($V108),"",
    IFERROR(
      (IF(ISBLANK(VLOOKUP($V108,$A$4:$R$503,14,0)),"!",VLOOKUP($V108,$A$4:$R$503,14,0))),""))</f>
        <v/>
      </c>
      <c r="AC108" s="2"/>
      <c r="AD108" s="86" t="str">
        <f>IF(
  ISBLANK($AC108),"",
    IFERROR(
      (IF(ISBLANK(VLOOKUP($AC108,$B$4:$R$503,15,0)),"!",VLOOKUP($AC108,$B$4:$R$503,14,0))),""))</f>
        <v/>
      </c>
      <c r="AE108" s="18" t="str">
        <f>IF(
  ISBLANK($AC108),"",
    IFERROR(
      (IF(ISBLANK(VLOOKUP($AC108,$B$4:$R$503,15,0)),"!",VLOOKUP($AC108,$B$4:$R$503,15,0))),""))</f>
        <v/>
      </c>
      <c r="AF108" s="5" t="str">
        <f>IF(
  ISBLANK($AC108),"",
    IFERROR(
      (IF(ISBLANK(VLOOKUP($AC108,$B$4:$R$503,16,0)),"!",VLOOKUP($AC108,$B$4:$R$503,16,0))),""))</f>
        <v/>
      </c>
      <c r="AG108" s="18" t="str">
        <f>IF(
  ISBLANK($AC108),"",
    IFERROR(
      (IF(ISBLANK(VLOOKUP($AC108,$B$4:$R$503,17,0)),"!",VLOOKUP($AC108,$B$4:$R$503,17,0))),""))</f>
        <v/>
      </c>
      <c r="AH108" s="2"/>
      <c r="AI108" s="2"/>
      <c r="AJ108" s="2"/>
      <c r="AK108" s="2"/>
    </row>
    <row r="109" spans="1:37" ht="21.95" customHeight="1" x14ac:dyDescent="0.2">
      <c r="A109" s="23" t="str">
        <f t="shared" si="3"/>
        <v/>
      </c>
      <c r="B109" s="23" t="str">
        <f t="shared" si="4"/>
        <v/>
      </c>
      <c r="C109" s="24"/>
      <c r="D109" s="68"/>
      <c r="E109" s="68"/>
      <c r="F109" s="68"/>
      <c r="G109" s="68"/>
      <c r="H109" s="68"/>
      <c r="I109" s="5"/>
      <c r="J109" s="18"/>
      <c r="K109" s="5"/>
      <c r="L109" s="18"/>
      <c r="M109" s="5"/>
      <c r="N109" s="18"/>
      <c r="O109" s="5"/>
      <c r="P109" s="7"/>
      <c r="Q109" s="5"/>
      <c r="R109" s="12"/>
      <c r="T109" s="2"/>
      <c r="U109" s="8"/>
      <c r="V109" s="26"/>
      <c r="W109" s="16" t="str">
        <f>IF(
  ISBLANK($V109),"",
    IFERROR(
      (IF(ISBLANK(VLOOKUP($V109,$A$4:$R$503,9,0)),"!",VLOOKUP($V109,$A$4:$R$503,9,0))),""))</f>
        <v/>
      </c>
      <c r="X109" s="18" t="str">
        <f>IF(
  ISBLANK($V109),"",
    IFERROR(
      (IF(ISBLANK(VLOOKUP($V109,$A$4:$R$503,10,0)),"!",VLOOKUP($V109,$A$4:$R$503,10,0))),""))</f>
        <v/>
      </c>
      <c r="Y109" s="5" t="str">
        <f>IF(
  ISBLANK($V109),"",
    IFERROR(
      (IF(ISBLANK(VLOOKUP($V109,$A$4:$R$503,11,0)),"!",VLOOKUP($V109,$A$4:$R$503,11,0))),""))</f>
        <v/>
      </c>
      <c r="Z109" s="18" t="str">
        <f>IF(
  ISBLANK($V109),"",
    IFERROR(
      (IF(ISBLANK(VLOOKUP($V109,$A$4:$R$503,12,0)),"!",VLOOKUP($V109,$A$4:$R$503,12,0))),""))</f>
        <v/>
      </c>
      <c r="AA109" s="5" t="str">
        <f>IF(
  ISBLANK($V109),"",
    IFERROR(
      (IF(ISBLANK(VLOOKUP($V109,$A$4:$R$503,13,0)),"!",VLOOKUP($V109,$A$4:$R$503,13,0))),""))</f>
        <v/>
      </c>
      <c r="AB109" s="18" t="str">
        <f>IF(
  ISBLANK($V109),"",
    IFERROR(
      (IF(ISBLANK(VLOOKUP($V109,$A$4:$R$503,14,0)),"!",VLOOKUP($V109,$A$4:$R$503,14,0))),""))</f>
        <v/>
      </c>
      <c r="AC109" s="2"/>
      <c r="AD109" s="86" t="str">
        <f>IF(
  ISBLANK($AC109),"",
    IFERROR(
      (IF(ISBLANK(VLOOKUP($AC109,$B$4:$R$503,15,0)),"!",VLOOKUP($AC109,$B$4:$R$503,14,0))),""))</f>
        <v/>
      </c>
      <c r="AE109" s="18" t="str">
        <f>IF(
  ISBLANK($AC109),"",
    IFERROR(
      (IF(ISBLANK(VLOOKUP($AC109,$B$4:$R$503,15,0)),"!",VLOOKUP($AC109,$B$4:$R$503,15,0))),""))</f>
        <v/>
      </c>
      <c r="AF109" s="5" t="str">
        <f>IF(
  ISBLANK($AC109),"",
    IFERROR(
      (IF(ISBLANK(VLOOKUP($AC109,$B$4:$R$503,16,0)),"!",VLOOKUP($AC109,$B$4:$R$503,16,0))),""))</f>
        <v/>
      </c>
      <c r="AG109" s="18" t="str">
        <f>IF(
  ISBLANK($AC109),"",
    IFERROR(
      (IF(ISBLANK(VLOOKUP($AC109,$B$4:$R$503,17,0)),"!",VLOOKUP($AC109,$B$4:$R$503,17,0))),""))</f>
        <v/>
      </c>
      <c r="AH109" s="2"/>
      <c r="AI109" s="2"/>
      <c r="AJ109" s="2"/>
      <c r="AK109" s="2"/>
    </row>
    <row r="110" spans="1:37" ht="21.95" customHeight="1" x14ac:dyDescent="0.2">
      <c r="A110" s="23" t="str">
        <f t="shared" si="3"/>
        <v/>
      </c>
      <c r="B110" s="23" t="str">
        <f t="shared" si="4"/>
        <v/>
      </c>
      <c r="C110" s="24"/>
      <c r="D110" s="68"/>
      <c r="E110" s="68"/>
      <c r="F110" s="68"/>
      <c r="G110" s="68"/>
      <c r="H110" s="68"/>
      <c r="I110" s="5"/>
      <c r="J110" s="18"/>
      <c r="K110" s="5"/>
      <c r="L110" s="18"/>
      <c r="M110" s="5"/>
      <c r="N110" s="18"/>
      <c r="O110" s="5"/>
      <c r="P110" s="7"/>
      <c r="Q110" s="5"/>
      <c r="R110" s="12"/>
      <c r="T110" s="2"/>
      <c r="U110" s="8"/>
      <c r="V110" s="26"/>
      <c r="W110" s="16" t="str">
        <f>IF(
  ISBLANK($V110),"",
    IFERROR(
      (IF(ISBLANK(VLOOKUP($V110,$A$4:$R$503,9,0)),"!",VLOOKUP($V110,$A$4:$R$503,9,0))),""))</f>
        <v/>
      </c>
      <c r="X110" s="18" t="str">
        <f>IF(
  ISBLANK($V110),"",
    IFERROR(
      (IF(ISBLANK(VLOOKUP($V110,$A$4:$R$503,10,0)),"!",VLOOKUP($V110,$A$4:$R$503,10,0))),""))</f>
        <v/>
      </c>
      <c r="Y110" s="5" t="str">
        <f>IF(
  ISBLANK($V110),"",
    IFERROR(
      (IF(ISBLANK(VLOOKUP($V110,$A$4:$R$503,11,0)),"!",VLOOKUP($V110,$A$4:$R$503,11,0))),""))</f>
        <v/>
      </c>
      <c r="Z110" s="18" t="str">
        <f>IF(
  ISBLANK($V110),"",
    IFERROR(
      (IF(ISBLANK(VLOOKUP($V110,$A$4:$R$503,12,0)),"!",VLOOKUP($V110,$A$4:$R$503,12,0))),""))</f>
        <v/>
      </c>
      <c r="AA110" s="5" t="str">
        <f>IF(
  ISBLANK($V110),"",
    IFERROR(
      (IF(ISBLANK(VLOOKUP($V110,$A$4:$R$503,13,0)),"!",VLOOKUP($V110,$A$4:$R$503,13,0))),""))</f>
        <v/>
      </c>
      <c r="AB110" s="18" t="str">
        <f>IF(
  ISBLANK($V110),"",
    IFERROR(
      (IF(ISBLANK(VLOOKUP($V110,$A$4:$R$503,14,0)),"!",VLOOKUP($V110,$A$4:$R$503,14,0))),""))</f>
        <v/>
      </c>
      <c r="AC110" s="2"/>
      <c r="AD110" s="86" t="str">
        <f>IF(
  ISBLANK($AC110),"",
    IFERROR(
      (IF(ISBLANK(VLOOKUP($AC110,$B$4:$R$503,15,0)),"!",VLOOKUP($AC110,$B$4:$R$503,14,0))),""))</f>
        <v/>
      </c>
      <c r="AE110" s="18" t="str">
        <f>IF(
  ISBLANK($AC110),"",
    IFERROR(
      (IF(ISBLANK(VLOOKUP($AC110,$B$4:$R$503,15,0)),"!",VLOOKUP($AC110,$B$4:$R$503,15,0))),""))</f>
        <v/>
      </c>
      <c r="AF110" s="5" t="str">
        <f>IF(
  ISBLANK($AC110),"",
    IFERROR(
      (IF(ISBLANK(VLOOKUP($AC110,$B$4:$R$503,16,0)),"!",VLOOKUP($AC110,$B$4:$R$503,16,0))),""))</f>
        <v/>
      </c>
      <c r="AG110" s="18" t="str">
        <f>IF(
  ISBLANK($AC110),"",
    IFERROR(
      (IF(ISBLANK(VLOOKUP($AC110,$B$4:$R$503,17,0)),"!",VLOOKUP($AC110,$B$4:$R$503,17,0))),""))</f>
        <v/>
      </c>
      <c r="AH110" s="2"/>
      <c r="AI110" s="2"/>
      <c r="AJ110" s="2"/>
      <c r="AK110" s="2"/>
    </row>
    <row r="111" spans="1:37" ht="21.95" customHeight="1" x14ac:dyDescent="0.2">
      <c r="A111" s="23" t="str">
        <f t="shared" si="3"/>
        <v/>
      </c>
      <c r="B111" s="23" t="str">
        <f t="shared" si="4"/>
        <v/>
      </c>
      <c r="C111" s="24"/>
      <c r="D111" s="68"/>
      <c r="E111" s="68"/>
      <c r="F111" s="68"/>
      <c r="G111" s="68"/>
      <c r="H111" s="68"/>
      <c r="I111" s="5"/>
      <c r="J111" s="18"/>
      <c r="K111" s="5"/>
      <c r="L111" s="18"/>
      <c r="M111" s="5"/>
      <c r="N111" s="18"/>
      <c r="O111" s="5"/>
      <c r="P111" s="7"/>
      <c r="Q111" s="5"/>
      <c r="R111" s="12"/>
      <c r="T111" s="2"/>
      <c r="U111" s="8"/>
      <c r="V111" s="26"/>
      <c r="W111" s="16" t="str">
        <f>IF(
  ISBLANK($V111),"",
    IFERROR(
      (IF(ISBLANK(VLOOKUP($V111,$A$4:$R$503,9,0)),"!",VLOOKUP($V111,$A$4:$R$503,9,0))),""))</f>
        <v/>
      </c>
      <c r="X111" s="18" t="str">
        <f>IF(
  ISBLANK($V111),"",
    IFERROR(
      (IF(ISBLANK(VLOOKUP($V111,$A$4:$R$503,10,0)),"!",VLOOKUP($V111,$A$4:$R$503,10,0))),""))</f>
        <v/>
      </c>
      <c r="Y111" s="5" t="str">
        <f>IF(
  ISBLANK($V111),"",
    IFERROR(
      (IF(ISBLANK(VLOOKUP($V111,$A$4:$R$503,11,0)),"!",VLOOKUP($V111,$A$4:$R$503,11,0))),""))</f>
        <v/>
      </c>
      <c r="Z111" s="18" t="str">
        <f>IF(
  ISBLANK($V111),"",
    IFERROR(
      (IF(ISBLANK(VLOOKUP($V111,$A$4:$R$503,12,0)),"!",VLOOKUP($V111,$A$4:$R$503,12,0))),""))</f>
        <v/>
      </c>
      <c r="AA111" s="5" t="str">
        <f>IF(
  ISBLANK($V111),"",
    IFERROR(
      (IF(ISBLANK(VLOOKUP($V111,$A$4:$R$503,13,0)),"!",VLOOKUP($V111,$A$4:$R$503,13,0))),""))</f>
        <v/>
      </c>
      <c r="AB111" s="18" t="str">
        <f>IF(
  ISBLANK($V111),"",
    IFERROR(
      (IF(ISBLANK(VLOOKUP($V111,$A$4:$R$503,14,0)),"!",VLOOKUP($V111,$A$4:$R$503,14,0))),""))</f>
        <v/>
      </c>
      <c r="AC111" s="2"/>
      <c r="AD111" s="86" t="str">
        <f>IF(
  ISBLANK($AC111),"",
    IFERROR(
      (IF(ISBLANK(VLOOKUP($AC111,$B$4:$R$503,15,0)),"!",VLOOKUP($AC111,$B$4:$R$503,14,0))),""))</f>
        <v/>
      </c>
      <c r="AE111" s="18" t="str">
        <f>IF(
  ISBLANK($AC111),"",
    IFERROR(
      (IF(ISBLANK(VLOOKUP($AC111,$B$4:$R$503,15,0)),"!",VLOOKUP($AC111,$B$4:$R$503,15,0))),""))</f>
        <v/>
      </c>
      <c r="AF111" s="5" t="str">
        <f>IF(
  ISBLANK($AC111),"",
    IFERROR(
      (IF(ISBLANK(VLOOKUP($AC111,$B$4:$R$503,16,0)),"!",VLOOKUP($AC111,$B$4:$R$503,16,0))),""))</f>
        <v/>
      </c>
      <c r="AG111" s="18" t="str">
        <f>IF(
  ISBLANK($AC111),"",
    IFERROR(
      (IF(ISBLANK(VLOOKUP($AC111,$B$4:$R$503,17,0)),"!",VLOOKUP($AC111,$B$4:$R$503,17,0))),""))</f>
        <v/>
      </c>
      <c r="AH111" s="2"/>
      <c r="AI111" s="2"/>
      <c r="AJ111" s="2"/>
      <c r="AK111" s="2"/>
    </row>
    <row r="112" spans="1:37" ht="21.95" customHeight="1" x14ac:dyDescent="0.2">
      <c r="A112" s="23" t="str">
        <f t="shared" si="3"/>
        <v/>
      </c>
      <c r="B112" s="23" t="str">
        <f t="shared" si="4"/>
        <v/>
      </c>
      <c r="C112" s="24"/>
      <c r="D112" s="68"/>
      <c r="E112" s="68"/>
      <c r="F112" s="68"/>
      <c r="G112" s="68"/>
      <c r="H112" s="68"/>
      <c r="I112" s="5"/>
      <c r="J112" s="18"/>
      <c r="K112" s="5"/>
      <c r="L112" s="18"/>
      <c r="M112" s="5"/>
      <c r="N112" s="18"/>
      <c r="O112" s="5"/>
      <c r="P112" s="7"/>
      <c r="Q112" s="5"/>
      <c r="R112" s="12"/>
      <c r="T112" s="2"/>
      <c r="U112" s="8"/>
      <c r="V112" s="26"/>
      <c r="W112" s="16" t="str">
        <f>IF(
  ISBLANK($V112),"",
    IFERROR(
      (IF(ISBLANK(VLOOKUP($V112,$A$4:$R$503,9,0)),"!",VLOOKUP($V112,$A$4:$R$503,9,0))),""))</f>
        <v/>
      </c>
      <c r="X112" s="18" t="str">
        <f>IF(
  ISBLANK($V112),"",
    IFERROR(
      (IF(ISBLANK(VLOOKUP($V112,$A$4:$R$503,10,0)),"!",VLOOKUP($V112,$A$4:$R$503,10,0))),""))</f>
        <v/>
      </c>
      <c r="Y112" s="5" t="str">
        <f>IF(
  ISBLANK($V112),"",
    IFERROR(
      (IF(ISBLANK(VLOOKUP($V112,$A$4:$R$503,11,0)),"!",VLOOKUP($V112,$A$4:$R$503,11,0))),""))</f>
        <v/>
      </c>
      <c r="Z112" s="18" t="str">
        <f>IF(
  ISBLANK($V112),"",
    IFERROR(
      (IF(ISBLANK(VLOOKUP($V112,$A$4:$R$503,12,0)),"!",VLOOKUP($V112,$A$4:$R$503,12,0))),""))</f>
        <v/>
      </c>
      <c r="AA112" s="5" t="str">
        <f>IF(
  ISBLANK($V112),"",
    IFERROR(
      (IF(ISBLANK(VLOOKUP($V112,$A$4:$R$503,13,0)),"!",VLOOKUP($V112,$A$4:$R$503,13,0))),""))</f>
        <v/>
      </c>
      <c r="AB112" s="18" t="str">
        <f>IF(
  ISBLANK($V112),"",
    IFERROR(
      (IF(ISBLANK(VLOOKUP($V112,$A$4:$R$503,14,0)),"!",VLOOKUP($V112,$A$4:$R$503,14,0))),""))</f>
        <v/>
      </c>
      <c r="AC112" s="2"/>
      <c r="AD112" s="86" t="str">
        <f>IF(
  ISBLANK($AC112),"",
    IFERROR(
      (IF(ISBLANK(VLOOKUP($AC112,$B$4:$R$503,15,0)),"!",VLOOKUP($AC112,$B$4:$R$503,14,0))),""))</f>
        <v/>
      </c>
      <c r="AE112" s="18" t="str">
        <f>IF(
  ISBLANK($AC112),"",
    IFERROR(
      (IF(ISBLANK(VLOOKUP($AC112,$B$4:$R$503,15,0)),"!",VLOOKUP($AC112,$B$4:$R$503,15,0))),""))</f>
        <v/>
      </c>
      <c r="AF112" s="5" t="str">
        <f>IF(
  ISBLANK($AC112),"",
    IFERROR(
      (IF(ISBLANK(VLOOKUP($AC112,$B$4:$R$503,16,0)),"!",VLOOKUP($AC112,$B$4:$R$503,16,0))),""))</f>
        <v/>
      </c>
      <c r="AG112" s="18" t="str">
        <f>IF(
  ISBLANK($AC112),"",
    IFERROR(
      (IF(ISBLANK(VLOOKUP($AC112,$B$4:$R$503,17,0)),"!",VLOOKUP($AC112,$B$4:$R$503,17,0))),""))</f>
        <v/>
      </c>
      <c r="AH112" s="2"/>
      <c r="AI112" s="2"/>
      <c r="AJ112" s="2"/>
      <c r="AK112" s="2"/>
    </row>
    <row r="113" spans="1:37" ht="21.95" customHeight="1" x14ac:dyDescent="0.2">
      <c r="A113" s="23" t="str">
        <f t="shared" si="3"/>
        <v/>
      </c>
      <c r="B113" s="23" t="str">
        <f t="shared" si="4"/>
        <v/>
      </c>
      <c r="C113" s="24"/>
      <c r="D113" s="68"/>
      <c r="E113" s="68"/>
      <c r="F113" s="68"/>
      <c r="G113" s="68"/>
      <c r="H113" s="68"/>
      <c r="I113" s="5"/>
      <c r="J113" s="18"/>
      <c r="K113" s="5"/>
      <c r="L113" s="18"/>
      <c r="M113" s="5"/>
      <c r="N113" s="18"/>
      <c r="O113" s="5"/>
      <c r="P113" s="7"/>
      <c r="Q113" s="5"/>
      <c r="R113" s="12"/>
      <c r="T113" s="2"/>
      <c r="U113" s="8"/>
      <c r="V113" s="26"/>
      <c r="W113" s="16" t="str">
        <f>IF(
  ISBLANK($V113),"",
    IFERROR(
      (IF(ISBLANK(VLOOKUP($V113,$A$4:$R$503,9,0)),"!",VLOOKUP($V113,$A$4:$R$503,9,0))),""))</f>
        <v/>
      </c>
      <c r="X113" s="18" t="str">
        <f>IF(
  ISBLANK($V113),"",
    IFERROR(
      (IF(ISBLANK(VLOOKUP($V113,$A$4:$R$503,10,0)),"!",VLOOKUP($V113,$A$4:$R$503,10,0))),""))</f>
        <v/>
      </c>
      <c r="Y113" s="5" t="str">
        <f>IF(
  ISBLANK($V113),"",
    IFERROR(
      (IF(ISBLANK(VLOOKUP($V113,$A$4:$R$503,11,0)),"!",VLOOKUP($V113,$A$4:$R$503,11,0))),""))</f>
        <v/>
      </c>
      <c r="Z113" s="18" t="str">
        <f>IF(
  ISBLANK($V113),"",
    IFERROR(
      (IF(ISBLANK(VLOOKUP($V113,$A$4:$R$503,12,0)),"!",VLOOKUP($V113,$A$4:$R$503,12,0))),""))</f>
        <v/>
      </c>
      <c r="AA113" s="5" t="str">
        <f>IF(
  ISBLANK($V113),"",
    IFERROR(
      (IF(ISBLANK(VLOOKUP($V113,$A$4:$R$503,13,0)),"!",VLOOKUP($V113,$A$4:$R$503,13,0))),""))</f>
        <v/>
      </c>
      <c r="AB113" s="18" t="str">
        <f>IF(
  ISBLANK($V113),"",
    IFERROR(
      (IF(ISBLANK(VLOOKUP($V113,$A$4:$R$503,14,0)),"!",VLOOKUP($V113,$A$4:$R$503,14,0))),""))</f>
        <v/>
      </c>
      <c r="AC113" s="2"/>
      <c r="AD113" s="86" t="str">
        <f>IF(
  ISBLANK($AC113),"",
    IFERROR(
      (IF(ISBLANK(VLOOKUP($AC113,$B$4:$R$503,15,0)),"!",VLOOKUP($AC113,$B$4:$R$503,14,0))),""))</f>
        <v/>
      </c>
      <c r="AE113" s="18" t="str">
        <f>IF(
  ISBLANK($AC113),"",
    IFERROR(
      (IF(ISBLANK(VLOOKUP($AC113,$B$4:$R$503,15,0)),"!",VLOOKUP($AC113,$B$4:$R$503,15,0))),""))</f>
        <v/>
      </c>
      <c r="AF113" s="5" t="str">
        <f>IF(
  ISBLANK($AC113),"",
    IFERROR(
      (IF(ISBLANK(VLOOKUP($AC113,$B$4:$R$503,16,0)),"!",VLOOKUP($AC113,$B$4:$R$503,16,0))),""))</f>
        <v/>
      </c>
      <c r="AG113" s="18" t="str">
        <f>IF(
  ISBLANK($AC113),"",
    IFERROR(
      (IF(ISBLANK(VLOOKUP($AC113,$B$4:$R$503,17,0)),"!",VLOOKUP($AC113,$B$4:$R$503,17,0))),""))</f>
        <v/>
      </c>
      <c r="AH113" s="2"/>
      <c r="AI113" s="2"/>
      <c r="AJ113" s="2"/>
      <c r="AK113" s="2"/>
    </row>
    <row r="114" spans="1:37" ht="21.95" customHeight="1" x14ac:dyDescent="0.2">
      <c r="A114" s="23" t="str">
        <f t="shared" si="3"/>
        <v/>
      </c>
      <c r="B114" s="23" t="str">
        <f t="shared" si="4"/>
        <v/>
      </c>
      <c r="C114" s="24"/>
      <c r="D114" s="68"/>
      <c r="E114" s="68"/>
      <c r="F114" s="68"/>
      <c r="G114" s="68"/>
      <c r="H114" s="68"/>
      <c r="I114" s="5"/>
      <c r="J114" s="18"/>
      <c r="K114" s="5"/>
      <c r="L114" s="18"/>
      <c r="M114" s="5"/>
      <c r="N114" s="18"/>
      <c r="O114" s="5"/>
      <c r="P114" s="7"/>
      <c r="Q114" s="5"/>
      <c r="R114" s="12"/>
      <c r="T114" s="2"/>
      <c r="U114" s="8"/>
      <c r="V114" s="26"/>
      <c r="W114" s="16" t="str">
        <f>IF(
  ISBLANK($V114),"",
    IFERROR(
      (IF(ISBLANK(VLOOKUP($V114,$A$4:$R$503,9,0)),"!",VLOOKUP($V114,$A$4:$R$503,9,0))),""))</f>
        <v/>
      </c>
      <c r="X114" s="18" t="str">
        <f>IF(
  ISBLANK($V114),"",
    IFERROR(
      (IF(ISBLANK(VLOOKUP($V114,$A$4:$R$503,10,0)),"!",VLOOKUP($V114,$A$4:$R$503,10,0))),""))</f>
        <v/>
      </c>
      <c r="Y114" s="5" t="str">
        <f>IF(
  ISBLANK($V114),"",
    IFERROR(
      (IF(ISBLANK(VLOOKUP($V114,$A$4:$R$503,11,0)),"!",VLOOKUP($V114,$A$4:$R$503,11,0))),""))</f>
        <v/>
      </c>
      <c r="Z114" s="18" t="str">
        <f>IF(
  ISBLANK($V114),"",
    IFERROR(
      (IF(ISBLANK(VLOOKUP($V114,$A$4:$R$503,12,0)),"!",VLOOKUP($V114,$A$4:$R$503,12,0))),""))</f>
        <v/>
      </c>
      <c r="AA114" s="5" t="str">
        <f>IF(
  ISBLANK($V114),"",
    IFERROR(
      (IF(ISBLANK(VLOOKUP($V114,$A$4:$R$503,13,0)),"!",VLOOKUP($V114,$A$4:$R$503,13,0))),""))</f>
        <v/>
      </c>
      <c r="AB114" s="18" t="str">
        <f>IF(
  ISBLANK($V114),"",
    IFERROR(
      (IF(ISBLANK(VLOOKUP($V114,$A$4:$R$503,14,0)),"!",VLOOKUP($V114,$A$4:$R$503,14,0))),""))</f>
        <v/>
      </c>
      <c r="AC114" s="2"/>
      <c r="AD114" s="86" t="str">
        <f>IF(
  ISBLANK($AC114),"",
    IFERROR(
      (IF(ISBLANK(VLOOKUP($AC114,$B$4:$R$503,15,0)),"!",VLOOKUP($AC114,$B$4:$R$503,14,0))),""))</f>
        <v/>
      </c>
      <c r="AE114" s="18" t="str">
        <f>IF(
  ISBLANK($AC114),"",
    IFERROR(
      (IF(ISBLANK(VLOOKUP($AC114,$B$4:$R$503,15,0)),"!",VLOOKUP($AC114,$B$4:$R$503,15,0))),""))</f>
        <v/>
      </c>
      <c r="AF114" s="5" t="str">
        <f>IF(
  ISBLANK($AC114),"",
    IFERROR(
      (IF(ISBLANK(VLOOKUP($AC114,$B$4:$R$503,16,0)),"!",VLOOKUP($AC114,$B$4:$R$503,16,0))),""))</f>
        <v/>
      </c>
      <c r="AG114" s="18" t="str">
        <f>IF(
  ISBLANK($AC114),"",
    IFERROR(
      (IF(ISBLANK(VLOOKUP($AC114,$B$4:$R$503,17,0)),"!",VLOOKUP($AC114,$B$4:$R$503,17,0))),""))</f>
        <v/>
      </c>
      <c r="AH114" s="2"/>
      <c r="AI114" s="2"/>
      <c r="AJ114" s="2"/>
      <c r="AK114" s="2"/>
    </row>
    <row r="115" spans="1:37" ht="21.95" customHeight="1" x14ac:dyDescent="0.2">
      <c r="A115" s="23" t="str">
        <f t="shared" si="3"/>
        <v/>
      </c>
      <c r="B115" s="23" t="str">
        <f t="shared" si="4"/>
        <v/>
      </c>
      <c r="C115" s="24"/>
      <c r="D115" s="68"/>
      <c r="E115" s="68"/>
      <c r="F115" s="68"/>
      <c r="G115" s="68"/>
      <c r="H115" s="68"/>
      <c r="I115" s="5"/>
      <c r="J115" s="18"/>
      <c r="K115" s="5"/>
      <c r="L115" s="18"/>
      <c r="M115" s="5"/>
      <c r="N115" s="18"/>
      <c r="O115" s="5"/>
      <c r="P115" s="7"/>
      <c r="Q115" s="5"/>
      <c r="R115" s="12"/>
      <c r="T115" s="2"/>
      <c r="U115" s="8"/>
      <c r="V115" s="26"/>
      <c r="W115" s="16" t="str">
        <f>IF(
  ISBLANK($V115),"",
    IFERROR(
      (IF(ISBLANK(VLOOKUP($V115,$A$4:$R$503,9,0)),"!",VLOOKUP($V115,$A$4:$R$503,9,0))),""))</f>
        <v/>
      </c>
      <c r="X115" s="18" t="str">
        <f>IF(
  ISBLANK($V115),"",
    IFERROR(
      (IF(ISBLANK(VLOOKUP($V115,$A$4:$R$503,10,0)),"!",VLOOKUP($V115,$A$4:$R$503,10,0))),""))</f>
        <v/>
      </c>
      <c r="Y115" s="5" t="str">
        <f>IF(
  ISBLANK($V115),"",
    IFERROR(
      (IF(ISBLANK(VLOOKUP($V115,$A$4:$R$503,11,0)),"!",VLOOKUP($V115,$A$4:$R$503,11,0))),""))</f>
        <v/>
      </c>
      <c r="Z115" s="18" t="str">
        <f>IF(
  ISBLANK($V115),"",
    IFERROR(
      (IF(ISBLANK(VLOOKUP($V115,$A$4:$R$503,12,0)),"!",VLOOKUP($V115,$A$4:$R$503,12,0))),""))</f>
        <v/>
      </c>
      <c r="AA115" s="5" t="str">
        <f>IF(
  ISBLANK($V115),"",
    IFERROR(
      (IF(ISBLANK(VLOOKUP($V115,$A$4:$R$503,13,0)),"!",VLOOKUP($V115,$A$4:$R$503,13,0))),""))</f>
        <v/>
      </c>
      <c r="AB115" s="18" t="str">
        <f>IF(
  ISBLANK($V115),"",
    IFERROR(
      (IF(ISBLANK(VLOOKUP($V115,$A$4:$R$503,14,0)),"!",VLOOKUP($V115,$A$4:$R$503,14,0))),""))</f>
        <v/>
      </c>
      <c r="AC115" s="2"/>
      <c r="AD115" s="86" t="str">
        <f>IF(
  ISBLANK($AC115),"",
    IFERROR(
      (IF(ISBLANK(VLOOKUP($AC115,$B$4:$R$503,15,0)),"!",VLOOKUP($AC115,$B$4:$R$503,14,0))),""))</f>
        <v/>
      </c>
      <c r="AE115" s="18" t="str">
        <f>IF(
  ISBLANK($AC115),"",
    IFERROR(
      (IF(ISBLANK(VLOOKUP($AC115,$B$4:$R$503,15,0)),"!",VLOOKUP($AC115,$B$4:$R$503,15,0))),""))</f>
        <v/>
      </c>
      <c r="AF115" s="5" t="str">
        <f>IF(
  ISBLANK($AC115),"",
    IFERROR(
      (IF(ISBLANK(VLOOKUP($AC115,$B$4:$R$503,16,0)),"!",VLOOKUP($AC115,$B$4:$R$503,16,0))),""))</f>
        <v/>
      </c>
      <c r="AG115" s="18" t="str">
        <f>IF(
  ISBLANK($AC115),"",
    IFERROR(
      (IF(ISBLANK(VLOOKUP($AC115,$B$4:$R$503,17,0)),"!",VLOOKUP($AC115,$B$4:$R$503,17,0))),""))</f>
        <v/>
      </c>
      <c r="AH115" s="2"/>
      <c r="AI115" s="2"/>
      <c r="AJ115" s="2"/>
      <c r="AK115" s="2"/>
    </row>
    <row r="116" spans="1:37" ht="21.95" customHeight="1" x14ac:dyDescent="0.2">
      <c r="A116" s="23" t="str">
        <f t="shared" si="3"/>
        <v/>
      </c>
      <c r="B116" s="23" t="str">
        <f t="shared" si="4"/>
        <v/>
      </c>
      <c r="C116" s="24"/>
      <c r="D116" s="68"/>
      <c r="E116" s="68"/>
      <c r="F116" s="68"/>
      <c r="G116" s="68"/>
      <c r="H116" s="68"/>
      <c r="I116" s="5"/>
      <c r="J116" s="18"/>
      <c r="K116" s="5"/>
      <c r="L116" s="18"/>
      <c r="M116" s="5"/>
      <c r="N116" s="18"/>
      <c r="O116" s="5"/>
      <c r="P116" s="7"/>
      <c r="Q116" s="5"/>
      <c r="R116" s="12"/>
      <c r="T116" s="2"/>
      <c r="U116" s="8"/>
      <c r="V116" s="26"/>
      <c r="W116" s="16" t="str">
        <f>IF(
  ISBLANK($V116),"",
    IFERROR(
      (IF(ISBLANK(VLOOKUP($V116,$A$4:$R$503,9,0)),"!",VLOOKUP($V116,$A$4:$R$503,9,0))),""))</f>
        <v/>
      </c>
      <c r="X116" s="18" t="str">
        <f>IF(
  ISBLANK($V116),"",
    IFERROR(
      (IF(ISBLANK(VLOOKUP($V116,$A$4:$R$503,10,0)),"!",VLOOKUP($V116,$A$4:$R$503,10,0))),""))</f>
        <v/>
      </c>
      <c r="Y116" s="5" t="str">
        <f>IF(
  ISBLANK($V116),"",
    IFERROR(
      (IF(ISBLANK(VLOOKUP($V116,$A$4:$R$503,11,0)),"!",VLOOKUP($V116,$A$4:$R$503,11,0))),""))</f>
        <v/>
      </c>
      <c r="Z116" s="18" t="str">
        <f>IF(
  ISBLANK($V116),"",
    IFERROR(
      (IF(ISBLANK(VLOOKUP($V116,$A$4:$R$503,12,0)),"!",VLOOKUP($V116,$A$4:$R$503,12,0))),""))</f>
        <v/>
      </c>
      <c r="AA116" s="5" t="str">
        <f>IF(
  ISBLANK($V116),"",
    IFERROR(
      (IF(ISBLANK(VLOOKUP($V116,$A$4:$R$503,13,0)),"!",VLOOKUP($V116,$A$4:$R$503,13,0))),""))</f>
        <v/>
      </c>
      <c r="AB116" s="18" t="str">
        <f>IF(
  ISBLANK($V116),"",
    IFERROR(
      (IF(ISBLANK(VLOOKUP($V116,$A$4:$R$503,14,0)),"!",VLOOKUP($V116,$A$4:$R$503,14,0))),""))</f>
        <v/>
      </c>
      <c r="AC116" s="2"/>
      <c r="AD116" s="86" t="str">
        <f>IF(
  ISBLANK($AC116),"",
    IFERROR(
      (IF(ISBLANK(VLOOKUP($AC116,$B$4:$R$503,15,0)),"!",VLOOKUP($AC116,$B$4:$R$503,14,0))),""))</f>
        <v/>
      </c>
      <c r="AE116" s="18" t="str">
        <f>IF(
  ISBLANK($AC116),"",
    IFERROR(
      (IF(ISBLANK(VLOOKUP($AC116,$B$4:$R$503,15,0)),"!",VLOOKUP($AC116,$B$4:$R$503,15,0))),""))</f>
        <v/>
      </c>
      <c r="AF116" s="5" t="str">
        <f>IF(
  ISBLANK($AC116),"",
    IFERROR(
      (IF(ISBLANK(VLOOKUP($AC116,$B$4:$R$503,16,0)),"!",VLOOKUP($AC116,$B$4:$R$503,16,0))),""))</f>
        <v/>
      </c>
      <c r="AG116" s="18" t="str">
        <f>IF(
  ISBLANK($AC116),"",
    IFERROR(
      (IF(ISBLANK(VLOOKUP($AC116,$B$4:$R$503,17,0)),"!",VLOOKUP($AC116,$B$4:$R$503,17,0))),""))</f>
        <v/>
      </c>
      <c r="AH116" s="2"/>
      <c r="AI116" s="2"/>
      <c r="AJ116" s="2"/>
      <c r="AK116" s="2"/>
    </row>
    <row r="117" spans="1:37" ht="21.95" customHeight="1" x14ac:dyDescent="0.2">
      <c r="A117" s="23" t="str">
        <f t="shared" si="3"/>
        <v/>
      </c>
      <c r="B117" s="23" t="str">
        <f t="shared" si="4"/>
        <v/>
      </c>
      <c r="C117" s="24"/>
      <c r="D117" s="68"/>
      <c r="E117" s="68"/>
      <c r="F117" s="68"/>
      <c r="G117" s="68"/>
      <c r="H117" s="68"/>
      <c r="I117" s="5"/>
      <c r="J117" s="18"/>
      <c r="K117" s="5"/>
      <c r="L117" s="18"/>
      <c r="M117" s="5"/>
      <c r="N117" s="18"/>
      <c r="O117" s="5"/>
      <c r="P117" s="7"/>
      <c r="Q117" s="5"/>
      <c r="R117" s="12"/>
      <c r="T117" s="2"/>
      <c r="U117" s="8"/>
      <c r="V117" s="26"/>
      <c r="W117" s="16" t="str">
        <f>IF(
  ISBLANK($V117),"",
    IFERROR(
      (IF(ISBLANK(VLOOKUP($V117,$A$4:$R$503,9,0)),"!",VLOOKUP($V117,$A$4:$R$503,9,0))),""))</f>
        <v/>
      </c>
      <c r="X117" s="18" t="str">
        <f>IF(
  ISBLANK($V117),"",
    IFERROR(
      (IF(ISBLANK(VLOOKUP($V117,$A$4:$R$503,10,0)),"!",VLOOKUP($V117,$A$4:$R$503,10,0))),""))</f>
        <v/>
      </c>
      <c r="Y117" s="5" t="str">
        <f>IF(
  ISBLANK($V117),"",
    IFERROR(
      (IF(ISBLANK(VLOOKUP($V117,$A$4:$R$503,11,0)),"!",VLOOKUP($V117,$A$4:$R$503,11,0))),""))</f>
        <v/>
      </c>
      <c r="Z117" s="18" t="str">
        <f>IF(
  ISBLANK($V117),"",
    IFERROR(
      (IF(ISBLANK(VLOOKUP($V117,$A$4:$R$503,12,0)),"!",VLOOKUP($V117,$A$4:$R$503,12,0))),""))</f>
        <v/>
      </c>
      <c r="AA117" s="5" t="str">
        <f>IF(
  ISBLANK($V117),"",
    IFERROR(
      (IF(ISBLANK(VLOOKUP($V117,$A$4:$R$503,13,0)),"!",VLOOKUP($V117,$A$4:$R$503,13,0))),""))</f>
        <v/>
      </c>
      <c r="AB117" s="18" t="str">
        <f>IF(
  ISBLANK($V117),"",
    IFERROR(
      (IF(ISBLANK(VLOOKUP($V117,$A$4:$R$503,14,0)),"!",VLOOKUP($V117,$A$4:$R$503,14,0))),""))</f>
        <v/>
      </c>
      <c r="AC117" s="2"/>
      <c r="AD117" s="86" t="str">
        <f>IF(
  ISBLANK($AC117),"",
    IFERROR(
      (IF(ISBLANK(VLOOKUP($AC117,$B$4:$R$503,15,0)),"!",VLOOKUP($AC117,$B$4:$R$503,14,0))),""))</f>
        <v/>
      </c>
      <c r="AE117" s="18" t="str">
        <f>IF(
  ISBLANK($AC117),"",
    IFERROR(
      (IF(ISBLANK(VLOOKUP($AC117,$B$4:$R$503,15,0)),"!",VLOOKUP($AC117,$B$4:$R$503,15,0))),""))</f>
        <v/>
      </c>
      <c r="AF117" s="5" t="str">
        <f>IF(
  ISBLANK($AC117),"",
    IFERROR(
      (IF(ISBLANK(VLOOKUP($AC117,$B$4:$R$503,16,0)),"!",VLOOKUP($AC117,$B$4:$R$503,16,0))),""))</f>
        <v/>
      </c>
      <c r="AG117" s="18" t="str">
        <f>IF(
  ISBLANK($AC117),"",
    IFERROR(
      (IF(ISBLANK(VLOOKUP($AC117,$B$4:$R$503,17,0)),"!",VLOOKUP($AC117,$B$4:$R$503,17,0))),""))</f>
        <v/>
      </c>
      <c r="AH117" s="2"/>
      <c r="AI117" s="2"/>
      <c r="AJ117" s="2"/>
      <c r="AK117" s="2"/>
    </row>
    <row r="118" spans="1:37" ht="21.95" customHeight="1" x14ac:dyDescent="0.2">
      <c r="A118" s="23" t="str">
        <f t="shared" si="3"/>
        <v/>
      </c>
      <c r="B118" s="23" t="str">
        <f t="shared" si="4"/>
        <v/>
      </c>
      <c r="C118" s="24"/>
      <c r="D118" s="68"/>
      <c r="E118" s="68"/>
      <c r="F118" s="68"/>
      <c r="G118" s="68"/>
      <c r="H118" s="68"/>
      <c r="I118" s="5"/>
      <c r="J118" s="18"/>
      <c r="K118" s="5"/>
      <c r="L118" s="18"/>
      <c r="M118" s="5"/>
      <c r="N118" s="18"/>
      <c r="O118" s="5"/>
      <c r="P118" s="7"/>
      <c r="Q118" s="5"/>
      <c r="R118" s="12"/>
      <c r="T118" s="2"/>
      <c r="U118" s="8"/>
      <c r="V118" s="26"/>
      <c r="W118" s="16" t="str">
        <f>IF(
  ISBLANK($V118),"",
    IFERROR(
      (IF(ISBLANK(VLOOKUP($V118,$A$4:$R$503,9,0)),"!",VLOOKUP($V118,$A$4:$R$503,9,0))),""))</f>
        <v/>
      </c>
      <c r="X118" s="18" t="str">
        <f>IF(
  ISBLANK($V118),"",
    IFERROR(
      (IF(ISBLANK(VLOOKUP($V118,$A$4:$R$503,10,0)),"!",VLOOKUP($V118,$A$4:$R$503,10,0))),""))</f>
        <v/>
      </c>
      <c r="Y118" s="5" t="str">
        <f>IF(
  ISBLANK($V118),"",
    IFERROR(
      (IF(ISBLANK(VLOOKUP($V118,$A$4:$R$503,11,0)),"!",VLOOKUP($V118,$A$4:$R$503,11,0))),""))</f>
        <v/>
      </c>
      <c r="Z118" s="18" t="str">
        <f>IF(
  ISBLANK($V118),"",
    IFERROR(
      (IF(ISBLANK(VLOOKUP($V118,$A$4:$R$503,12,0)),"!",VLOOKUP($V118,$A$4:$R$503,12,0))),""))</f>
        <v/>
      </c>
      <c r="AA118" s="5" t="str">
        <f>IF(
  ISBLANK($V118),"",
    IFERROR(
      (IF(ISBLANK(VLOOKUP($V118,$A$4:$R$503,13,0)),"!",VLOOKUP($V118,$A$4:$R$503,13,0))),""))</f>
        <v/>
      </c>
      <c r="AB118" s="18" t="str">
        <f>IF(
  ISBLANK($V118),"",
    IFERROR(
      (IF(ISBLANK(VLOOKUP($V118,$A$4:$R$503,14,0)),"!",VLOOKUP($V118,$A$4:$R$503,14,0))),""))</f>
        <v/>
      </c>
      <c r="AC118" s="2"/>
      <c r="AD118" s="86" t="str">
        <f>IF(
  ISBLANK($AC118),"",
    IFERROR(
      (IF(ISBLANK(VLOOKUP($AC118,$B$4:$R$503,15,0)),"!",VLOOKUP($AC118,$B$4:$R$503,14,0))),""))</f>
        <v/>
      </c>
      <c r="AE118" s="18" t="str">
        <f>IF(
  ISBLANK($AC118),"",
    IFERROR(
      (IF(ISBLANK(VLOOKUP($AC118,$B$4:$R$503,15,0)),"!",VLOOKUP($AC118,$B$4:$R$503,15,0))),""))</f>
        <v/>
      </c>
      <c r="AF118" s="5" t="str">
        <f>IF(
  ISBLANK($AC118),"",
    IFERROR(
      (IF(ISBLANK(VLOOKUP($AC118,$B$4:$R$503,16,0)),"!",VLOOKUP($AC118,$B$4:$R$503,16,0))),""))</f>
        <v/>
      </c>
      <c r="AG118" s="18" t="str">
        <f>IF(
  ISBLANK($AC118),"",
    IFERROR(
      (IF(ISBLANK(VLOOKUP($AC118,$B$4:$R$503,17,0)),"!",VLOOKUP($AC118,$B$4:$R$503,17,0))),""))</f>
        <v/>
      </c>
      <c r="AH118" s="2"/>
      <c r="AI118" s="2"/>
      <c r="AJ118" s="2"/>
      <c r="AK118" s="2"/>
    </row>
    <row r="119" spans="1:37" ht="21.95" customHeight="1" x14ac:dyDescent="0.2">
      <c r="A119" s="23" t="str">
        <f t="shared" si="3"/>
        <v/>
      </c>
      <c r="B119" s="23" t="str">
        <f t="shared" si="4"/>
        <v/>
      </c>
      <c r="C119" s="24"/>
      <c r="D119" s="68"/>
      <c r="E119" s="68"/>
      <c r="F119" s="68"/>
      <c r="G119" s="68"/>
      <c r="H119" s="68"/>
      <c r="I119" s="5"/>
      <c r="J119" s="18"/>
      <c r="K119" s="5"/>
      <c r="L119" s="18"/>
      <c r="M119" s="5"/>
      <c r="N119" s="18"/>
      <c r="O119" s="5"/>
      <c r="P119" s="7"/>
      <c r="Q119" s="5"/>
      <c r="R119" s="12"/>
      <c r="T119" s="2"/>
      <c r="U119" s="8"/>
      <c r="V119" s="26"/>
      <c r="W119" s="16" t="str">
        <f>IF(
  ISBLANK($V119),"",
    IFERROR(
      (IF(ISBLANK(VLOOKUP($V119,$A$4:$R$503,9,0)),"!",VLOOKUP($V119,$A$4:$R$503,9,0))),""))</f>
        <v/>
      </c>
      <c r="X119" s="18" t="str">
        <f>IF(
  ISBLANK($V119),"",
    IFERROR(
      (IF(ISBLANK(VLOOKUP($V119,$A$4:$R$503,10,0)),"!",VLOOKUP($V119,$A$4:$R$503,10,0))),""))</f>
        <v/>
      </c>
      <c r="Y119" s="5" t="str">
        <f>IF(
  ISBLANK($V119),"",
    IFERROR(
      (IF(ISBLANK(VLOOKUP($V119,$A$4:$R$503,11,0)),"!",VLOOKUP($V119,$A$4:$R$503,11,0))),""))</f>
        <v/>
      </c>
      <c r="Z119" s="18" t="str">
        <f>IF(
  ISBLANK($V119),"",
    IFERROR(
      (IF(ISBLANK(VLOOKUP($V119,$A$4:$R$503,12,0)),"!",VLOOKUP($V119,$A$4:$R$503,12,0))),""))</f>
        <v/>
      </c>
      <c r="AA119" s="5" t="str">
        <f>IF(
  ISBLANK($V119),"",
    IFERROR(
      (IF(ISBLANK(VLOOKUP($V119,$A$4:$R$503,13,0)),"!",VLOOKUP($V119,$A$4:$R$503,13,0))),""))</f>
        <v/>
      </c>
      <c r="AB119" s="18" t="str">
        <f>IF(
  ISBLANK($V119),"",
    IFERROR(
      (IF(ISBLANK(VLOOKUP($V119,$A$4:$R$503,14,0)),"!",VLOOKUP($V119,$A$4:$R$503,14,0))),""))</f>
        <v/>
      </c>
      <c r="AC119" s="2"/>
      <c r="AD119" s="86" t="str">
        <f>IF(
  ISBLANK($AC119),"",
    IFERROR(
      (IF(ISBLANK(VLOOKUP($AC119,$B$4:$R$503,15,0)),"!",VLOOKUP($AC119,$B$4:$R$503,14,0))),""))</f>
        <v/>
      </c>
      <c r="AE119" s="18" t="str">
        <f>IF(
  ISBLANK($AC119),"",
    IFERROR(
      (IF(ISBLANK(VLOOKUP($AC119,$B$4:$R$503,15,0)),"!",VLOOKUP($AC119,$B$4:$R$503,15,0))),""))</f>
        <v/>
      </c>
      <c r="AF119" s="5" t="str">
        <f>IF(
  ISBLANK($AC119),"",
    IFERROR(
      (IF(ISBLANK(VLOOKUP($AC119,$B$4:$R$503,16,0)),"!",VLOOKUP($AC119,$B$4:$R$503,16,0))),""))</f>
        <v/>
      </c>
      <c r="AG119" s="18" t="str">
        <f>IF(
  ISBLANK($AC119),"",
    IFERROR(
      (IF(ISBLANK(VLOOKUP($AC119,$B$4:$R$503,17,0)),"!",VLOOKUP($AC119,$B$4:$R$503,17,0))),""))</f>
        <v/>
      </c>
      <c r="AH119" s="2"/>
      <c r="AI119" s="2"/>
      <c r="AJ119" s="2"/>
      <c r="AK119" s="2"/>
    </row>
    <row r="120" spans="1:37" ht="21.95" customHeight="1" x14ac:dyDescent="0.2">
      <c r="A120" s="23" t="str">
        <f t="shared" si="3"/>
        <v/>
      </c>
      <c r="B120" s="23" t="str">
        <f t="shared" si="4"/>
        <v/>
      </c>
      <c r="C120" s="24"/>
      <c r="D120" s="68"/>
      <c r="E120" s="68"/>
      <c r="F120" s="68"/>
      <c r="G120" s="68"/>
      <c r="H120" s="68"/>
      <c r="I120" s="5"/>
      <c r="J120" s="18"/>
      <c r="K120" s="5"/>
      <c r="L120" s="18"/>
      <c r="M120" s="5"/>
      <c r="N120" s="18"/>
      <c r="O120" s="5"/>
      <c r="P120" s="7"/>
      <c r="Q120" s="5"/>
      <c r="R120" s="12"/>
      <c r="T120" s="2"/>
      <c r="U120" s="8"/>
      <c r="V120" s="26"/>
      <c r="W120" s="16" t="str">
        <f>IF(
  ISBLANK($V120),"",
    IFERROR(
      (IF(ISBLANK(VLOOKUP($V120,$A$4:$R$503,9,0)),"!",VLOOKUP($V120,$A$4:$R$503,9,0))),""))</f>
        <v/>
      </c>
      <c r="X120" s="18" t="str">
        <f>IF(
  ISBLANK($V120),"",
    IFERROR(
      (IF(ISBLANK(VLOOKUP($V120,$A$4:$R$503,10,0)),"!",VLOOKUP($V120,$A$4:$R$503,10,0))),""))</f>
        <v/>
      </c>
      <c r="Y120" s="5" t="str">
        <f>IF(
  ISBLANK($V120),"",
    IFERROR(
      (IF(ISBLANK(VLOOKUP($V120,$A$4:$R$503,11,0)),"!",VLOOKUP($V120,$A$4:$R$503,11,0))),""))</f>
        <v/>
      </c>
      <c r="Z120" s="18" t="str">
        <f>IF(
  ISBLANK($V120),"",
    IFERROR(
      (IF(ISBLANK(VLOOKUP($V120,$A$4:$R$503,12,0)),"!",VLOOKUP($V120,$A$4:$R$503,12,0))),""))</f>
        <v/>
      </c>
      <c r="AA120" s="5" t="str">
        <f>IF(
  ISBLANK($V120),"",
    IFERROR(
      (IF(ISBLANK(VLOOKUP($V120,$A$4:$R$503,13,0)),"!",VLOOKUP($V120,$A$4:$R$503,13,0))),""))</f>
        <v/>
      </c>
      <c r="AB120" s="18" t="str">
        <f>IF(
  ISBLANK($V120),"",
    IFERROR(
      (IF(ISBLANK(VLOOKUP($V120,$A$4:$R$503,14,0)),"!",VLOOKUP($V120,$A$4:$R$503,14,0))),""))</f>
        <v/>
      </c>
      <c r="AC120" s="2"/>
      <c r="AD120" s="86" t="str">
        <f>IF(
  ISBLANK($AC120),"",
    IFERROR(
      (IF(ISBLANK(VLOOKUP($AC120,$B$4:$R$503,15,0)),"!",VLOOKUP($AC120,$B$4:$R$503,14,0))),""))</f>
        <v/>
      </c>
      <c r="AE120" s="18" t="str">
        <f>IF(
  ISBLANK($AC120),"",
    IFERROR(
      (IF(ISBLANK(VLOOKUP($AC120,$B$4:$R$503,15,0)),"!",VLOOKUP($AC120,$B$4:$R$503,15,0))),""))</f>
        <v/>
      </c>
      <c r="AF120" s="5" t="str">
        <f>IF(
  ISBLANK($AC120),"",
    IFERROR(
      (IF(ISBLANK(VLOOKUP($AC120,$B$4:$R$503,16,0)),"!",VLOOKUP($AC120,$B$4:$R$503,16,0))),""))</f>
        <v/>
      </c>
      <c r="AG120" s="18" t="str">
        <f>IF(
  ISBLANK($AC120),"",
    IFERROR(
      (IF(ISBLANK(VLOOKUP($AC120,$B$4:$R$503,17,0)),"!",VLOOKUP($AC120,$B$4:$R$503,17,0))),""))</f>
        <v/>
      </c>
      <c r="AH120" s="2"/>
      <c r="AI120" s="2"/>
      <c r="AJ120" s="2"/>
      <c r="AK120" s="2"/>
    </row>
    <row r="121" spans="1:37" ht="21.95" customHeight="1" x14ac:dyDescent="0.2">
      <c r="A121" s="23" t="str">
        <f t="shared" si="3"/>
        <v/>
      </c>
      <c r="B121" s="23" t="str">
        <f t="shared" si="4"/>
        <v/>
      </c>
      <c r="C121" s="24"/>
      <c r="D121" s="68"/>
      <c r="E121" s="68"/>
      <c r="F121" s="68"/>
      <c r="G121" s="68"/>
      <c r="H121" s="68"/>
      <c r="I121" s="5"/>
      <c r="J121" s="18"/>
      <c r="K121" s="5"/>
      <c r="L121" s="18"/>
      <c r="M121" s="5"/>
      <c r="N121" s="18"/>
      <c r="O121" s="5"/>
      <c r="P121" s="7"/>
      <c r="Q121" s="5"/>
      <c r="R121" s="12"/>
      <c r="T121" s="2"/>
      <c r="U121" s="8"/>
      <c r="V121" s="26"/>
      <c r="W121" s="16" t="str">
        <f>IF(
  ISBLANK($V121),"",
    IFERROR(
      (IF(ISBLANK(VLOOKUP($V121,$A$4:$R$503,9,0)),"!",VLOOKUP($V121,$A$4:$R$503,9,0))),""))</f>
        <v/>
      </c>
      <c r="X121" s="18" t="str">
        <f>IF(
  ISBLANK($V121),"",
    IFERROR(
      (IF(ISBLANK(VLOOKUP($V121,$A$4:$R$503,10,0)),"!",VLOOKUP($V121,$A$4:$R$503,10,0))),""))</f>
        <v/>
      </c>
      <c r="Y121" s="5" t="str">
        <f>IF(
  ISBLANK($V121),"",
    IFERROR(
      (IF(ISBLANK(VLOOKUP($V121,$A$4:$R$503,11,0)),"!",VLOOKUP($V121,$A$4:$R$503,11,0))),""))</f>
        <v/>
      </c>
      <c r="Z121" s="18" t="str">
        <f>IF(
  ISBLANK($V121),"",
    IFERROR(
      (IF(ISBLANK(VLOOKUP($V121,$A$4:$R$503,12,0)),"!",VLOOKUP($V121,$A$4:$R$503,12,0))),""))</f>
        <v/>
      </c>
      <c r="AA121" s="5" t="str">
        <f>IF(
  ISBLANK($V121),"",
    IFERROR(
      (IF(ISBLANK(VLOOKUP($V121,$A$4:$R$503,13,0)),"!",VLOOKUP($V121,$A$4:$R$503,13,0))),""))</f>
        <v/>
      </c>
      <c r="AB121" s="18" t="str">
        <f>IF(
  ISBLANK($V121),"",
    IFERROR(
      (IF(ISBLANK(VLOOKUP($V121,$A$4:$R$503,14,0)),"!",VLOOKUP($V121,$A$4:$R$503,14,0))),""))</f>
        <v/>
      </c>
      <c r="AC121" s="2"/>
      <c r="AD121" s="86" t="str">
        <f>IF(
  ISBLANK($AC121),"",
    IFERROR(
      (IF(ISBLANK(VLOOKUP($AC121,$B$4:$R$503,15,0)),"!",VLOOKUP($AC121,$B$4:$R$503,14,0))),""))</f>
        <v/>
      </c>
      <c r="AE121" s="18" t="str">
        <f>IF(
  ISBLANK($AC121),"",
    IFERROR(
      (IF(ISBLANK(VLOOKUP($AC121,$B$4:$R$503,15,0)),"!",VLOOKUP($AC121,$B$4:$R$503,15,0))),""))</f>
        <v/>
      </c>
      <c r="AF121" s="5" t="str">
        <f>IF(
  ISBLANK($AC121),"",
    IFERROR(
      (IF(ISBLANK(VLOOKUP($AC121,$B$4:$R$503,16,0)),"!",VLOOKUP($AC121,$B$4:$R$503,16,0))),""))</f>
        <v/>
      </c>
      <c r="AG121" s="18" t="str">
        <f>IF(
  ISBLANK($AC121),"",
    IFERROR(
      (IF(ISBLANK(VLOOKUP($AC121,$B$4:$R$503,17,0)),"!",VLOOKUP($AC121,$B$4:$R$503,17,0))),""))</f>
        <v/>
      </c>
      <c r="AH121" s="2"/>
      <c r="AI121" s="2"/>
      <c r="AJ121" s="2"/>
      <c r="AK121" s="2"/>
    </row>
    <row r="122" spans="1:37" ht="21.95" customHeight="1" x14ac:dyDescent="0.2">
      <c r="A122" s="23" t="str">
        <f t="shared" si="3"/>
        <v/>
      </c>
      <c r="B122" s="23" t="str">
        <f t="shared" si="4"/>
        <v/>
      </c>
      <c r="C122" s="24"/>
      <c r="D122" s="68"/>
      <c r="E122" s="68"/>
      <c r="F122" s="68"/>
      <c r="G122" s="68"/>
      <c r="H122" s="68"/>
      <c r="I122" s="5"/>
      <c r="J122" s="18"/>
      <c r="K122" s="5"/>
      <c r="L122" s="18"/>
      <c r="M122" s="5"/>
      <c r="N122" s="18"/>
      <c r="O122" s="5"/>
      <c r="P122" s="7"/>
      <c r="Q122" s="5"/>
      <c r="R122" s="12"/>
      <c r="T122" s="2"/>
      <c r="U122" s="8"/>
      <c r="V122" s="26"/>
      <c r="W122" s="16" t="str">
        <f>IF(
  ISBLANK($V122),"",
    IFERROR(
      (IF(ISBLANK(VLOOKUP($V122,$A$4:$R$503,9,0)),"!",VLOOKUP($V122,$A$4:$R$503,9,0))),""))</f>
        <v/>
      </c>
      <c r="X122" s="18" t="str">
        <f>IF(
  ISBLANK($V122),"",
    IFERROR(
      (IF(ISBLANK(VLOOKUP($V122,$A$4:$R$503,10,0)),"!",VLOOKUP($V122,$A$4:$R$503,10,0))),""))</f>
        <v/>
      </c>
      <c r="Y122" s="5" t="str">
        <f>IF(
  ISBLANK($V122),"",
    IFERROR(
      (IF(ISBLANK(VLOOKUP($V122,$A$4:$R$503,11,0)),"!",VLOOKUP($V122,$A$4:$R$503,11,0))),""))</f>
        <v/>
      </c>
      <c r="Z122" s="18" t="str">
        <f>IF(
  ISBLANK($V122),"",
    IFERROR(
      (IF(ISBLANK(VLOOKUP($V122,$A$4:$R$503,12,0)),"!",VLOOKUP($V122,$A$4:$R$503,12,0))),""))</f>
        <v/>
      </c>
      <c r="AA122" s="5" t="str">
        <f>IF(
  ISBLANK($V122),"",
    IFERROR(
      (IF(ISBLANK(VLOOKUP($V122,$A$4:$R$503,13,0)),"!",VLOOKUP($V122,$A$4:$R$503,13,0))),""))</f>
        <v/>
      </c>
      <c r="AB122" s="18" t="str">
        <f>IF(
  ISBLANK($V122),"",
    IFERROR(
      (IF(ISBLANK(VLOOKUP($V122,$A$4:$R$503,14,0)),"!",VLOOKUP($V122,$A$4:$R$503,14,0))),""))</f>
        <v/>
      </c>
      <c r="AC122" s="2"/>
      <c r="AD122" s="86" t="str">
        <f>IF(
  ISBLANK($AC122),"",
    IFERROR(
      (IF(ISBLANK(VLOOKUP($AC122,$B$4:$R$503,15,0)),"!",VLOOKUP($AC122,$B$4:$R$503,14,0))),""))</f>
        <v/>
      </c>
      <c r="AE122" s="18" t="str">
        <f>IF(
  ISBLANK($AC122),"",
    IFERROR(
      (IF(ISBLANK(VLOOKUP($AC122,$B$4:$R$503,15,0)),"!",VLOOKUP($AC122,$B$4:$R$503,15,0))),""))</f>
        <v/>
      </c>
      <c r="AF122" s="5" t="str">
        <f>IF(
  ISBLANK($AC122),"",
    IFERROR(
      (IF(ISBLANK(VLOOKUP($AC122,$B$4:$R$503,16,0)),"!",VLOOKUP($AC122,$B$4:$R$503,16,0))),""))</f>
        <v/>
      </c>
      <c r="AG122" s="18" t="str">
        <f>IF(
  ISBLANK($AC122),"",
    IFERROR(
      (IF(ISBLANK(VLOOKUP($AC122,$B$4:$R$503,17,0)),"!",VLOOKUP($AC122,$B$4:$R$503,17,0))),""))</f>
        <v/>
      </c>
      <c r="AH122" s="2"/>
      <c r="AI122" s="2"/>
      <c r="AJ122" s="2"/>
      <c r="AK122" s="2"/>
    </row>
    <row r="123" spans="1:37" ht="21.95" customHeight="1" x14ac:dyDescent="0.2">
      <c r="A123" s="23" t="str">
        <f t="shared" si="3"/>
        <v/>
      </c>
      <c r="B123" s="23" t="str">
        <f t="shared" si="4"/>
        <v/>
      </c>
      <c r="C123" s="24"/>
      <c r="D123" s="68"/>
      <c r="E123" s="68"/>
      <c r="F123" s="68"/>
      <c r="G123" s="68"/>
      <c r="H123" s="68"/>
      <c r="I123" s="5"/>
      <c r="J123" s="18"/>
      <c r="K123" s="5"/>
      <c r="L123" s="18"/>
      <c r="M123" s="5"/>
      <c r="N123" s="18"/>
      <c r="O123" s="5"/>
      <c r="P123" s="7"/>
      <c r="Q123" s="5"/>
      <c r="R123" s="12"/>
      <c r="T123" s="2"/>
      <c r="U123" s="8"/>
      <c r="V123" s="26"/>
      <c r="W123" s="16" t="str">
        <f>IF(
  ISBLANK($V123),"",
    IFERROR(
      (IF(ISBLANK(VLOOKUP($V123,$A$4:$R$503,9,0)),"!",VLOOKUP($V123,$A$4:$R$503,9,0))),""))</f>
        <v/>
      </c>
      <c r="X123" s="18" t="str">
        <f>IF(
  ISBLANK($V123),"",
    IFERROR(
      (IF(ISBLANK(VLOOKUP($V123,$A$4:$R$503,10,0)),"!",VLOOKUP($V123,$A$4:$R$503,10,0))),""))</f>
        <v/>
      </c>
      <c r="Y123" s="5" t="str">
        <f>IF(
  ISBLANK($V123),"",
    IFERROR(
      (IF(ISBLANK(VLOOKUP($V123,$A$4:$R$503,11,0)),"!",VLOOKUP($V123,$A$4:$R$503,11,0))),""))</f>
        <v/>
      </c>
      <c r="Z123" s="18" t="str">
        <f>IF(
  ISBLANK($V123),"",
    IFERROR(
      (IF(ISBLANK(VLOOKUP($V123,$A$4:$R$503,12,0)),"!",VLOOKUP($V123,$A$4:$R$503,12,0))),""))</f>
        <v/>
      </c>
      <c r="AA123" s="5" t="str">
        <f>IF(
  ISBLANK($V123),"",
    IFERROR(
      (IF(ISBLANK(VLOOKUP($V123,$A$4:$R$503,13,0)),"!",VLOOKUP($V123,$A$4:$R$503,13,0))),""))</f>
        <v/>
      </c>
      <c r="AB123" s="18" t="str">
        <f>IF(
  ISBLANK($V123),"",
    IFERROR(
      (IF(ISBLANK(VLOOKUP($V123,$A$4:$R$503,14,0)),"!",VLOOKUP($V123,$A$4:$R$503,14,0))),""))</f>
        <v/>
      </c>
      <c r="AC123" s="2"/>
      <c r="AD123" s="86" t="str">
        <f>IF(
  ISBLANK($AC123),"",
    IFERROR(
      (IF(ISBLANK(VLOOKUP($AC123,$B$4:$R$503,15,0)),"!",VLOOKUP($AC123,$B$4:$R$503,14,0))),""))</f>
        <v/>
      </c>
      <c r="AE123" s="18" t="str">
        <f>IF(
  ISBLANK($AC123),"",
    IFERROR(
      (IF(ISBLANK(VLOOKUP($AC123,$B$4:$R$503,15,0)),"!",VLOOKUP($AC123,$B$4:$R$503,15,0))),""))</f>
        <v/>
      </c>
      <c r="AF123" s="5" t="str">
        <f>IF(
  ISBLANK($AC123),"",
    IFERROR(
      (IF(ISBLANK(VLOOKUP($AC123,$B$4:$R$503,16,0)),"!",VLOOKUP($AC123,$B$4:$R$503,16,0))),""))</f>
        <v/>
      </c>
      <c r="AG123" s="18" t="str">
        <f>IF(
  ISBLANK($AC123),"",
    IFERROR(
      (IF(ISBLANK(VLOOKUP($AC123,$B$4:$R$503,17,0)),"!",VLOOKUP($AC123,$B$4:$R$503,17,0))),""))</f>
        <v/>
      </c>
      <c r="AH123" s="2"/>
      <c r="AI123" s="2"/>
      <c r="AJ123" s="2"/>
      <c r="AK123" s="2"/>
    </row>
    <row r="124" spans="1:37" ht="21.95" customHeight="1" x14ac:dyDescent="0.2">
      <c r="A124" s="23" t="str">
        <f t="shared" si="3"/>
        <v/>
      </c>
      <c r="B124" s="23" t="str">
        <f t="shared" si="4"/>
        <v/>
      </c>
      <c r="C124" s="24"/>
      <c r="D124" s="68"/>
      <c r="E124" s="68"/>
      <c r="F124" s="68"/>
      <c r="G124" s="68"/>
      <c r="H124" s="68"/>
      <c r="I124" s="5"/>
      <c r="J124" s="18"/>
      <c r="K124" s="5"/>
      <c r="L124" s="18"/>
      <c r="M124" s="5"/>
      <c r="N124" s="18"/>
      <c r="O124" s="5"/>
      <c r="P124" s="7"/>
      <c r="Q124" s="5"/>
      <c r="R124" s="12"/>
      <c r="T124" s="2"/>
      <c r="U124" s="8"/>
      <c r="V124" s="26"/>
      <c r="W124" s="16" t="str">
        <f>IF(
  ISBLANK($V124),"",
    IFERROR(
      (IF(ISBLANK(VLOOKUP($V124,$A$4:$R$503,9,0)),"!",VLOOKUP($V124,$A$4:$R$503,9,0))),""))</f>
        <v/>
      </c>
      <c r="X124" s="18" t="str">
        <f>IF(
  ISBLANK($V124),"",
    IFERROR(
      (IF(ISBLANK(VLOOKUP($V124,$A$4:$R$503,10,0)),"!",VLOOKUP($V124,$A$4:$R$503,10,0))),""))</f>
        <v/>
      </c>
      <c r="Y124" s="5" t="str">
        <f>IF(
  ISBLANK($V124),"",
    IFERROR(
      (IF(ISBLANK(VLOOKUP($V124,$A$4:$R$503,11,0)),"!",VLOOKUP($V124,$A$4:$R$503,11,0))),""))</f>
        <v/>
      </c>
      <c r="Z124" s="18" t="str">
        <f>IF(
  ISBLANK($V124),"",
    IFERROR(
      (IF(ISBLANK(VLOOKUP($V124,$A$4:$R$503,12,0)),"!",VLOOKUP($V124,$A$4:$R$503,12,0))),""))</f>
        <v/>
      </c>
      <c r="AA124" s="5" t="str">
        <f>IF(
  ISBLANK($V124),"",
    IFERROR(
      (IF(ISBLANK(VLOOKUP($V124,$A$4:$R$503,13,0)),"!",VLOOKUP($V124,$A$4:$R$503,13,0))),""))</f>
        <v/>
      </c>
      <c r="AB124" s="18" t="str">
        <f>IF(
  ISBLANK($V124),"",
    IFERROR(
      (IF(ISBLANK(VLOOKUP($V124,$A$4:$R$503,14,0)),"!",VLOOKUP($V124,$A$4:$R$503,14,0))),""))</f>
        <v/>
      </c>
      <c r="AC124" s="2"/>
      <c r="AD124" s="86" t="str">
        <f>IF(
  ISBLANK($AC124),"",
    IFERROR(
      (IF(ISBLANK(VLOOKUP($AC124,$B$4:$R$503,15,0)),"!",VLOOKUP($AC124,$B$4:$R$503,14,0))),""))</f>
        <v/>
      </c>
      <c r="AE124" s="18" t="str">
        <f>IF(
  ISBLANK($AC124),"",
    IFERROR(
      (IF(ISBLANK(VLOOKUP($AC124,$B$4:$R$503,15,0)),"!",VLOOKUP($AC124,$B$4:$R$503,15,0))),""))</f>
        <v/>
      </c>
      <c r="AF124" s="5" t="str">
        <f>IF(
  ISBLANK($AC124),"",
    IFERROR(
      (IF(ISBLANK(VLOOKUP($AC124,$B$4:$R$503,16,0)),"!",VLOOKUP($AC124,$B$4:$R$503,16,0))),""))</f>
        <v/>
      </c>
      <c r="AG124" s="18" t="str">
        <f>IF(
  ISBLANK($AC124),"",
    IFERROR(
      (IF(ISBLANK(VLOOKUP($AC124,$B$4:$R$503,17,0)),"!",VLOOKUP($AC124,$B$4:$R$503,17,0))),""))</f>
        <v/>
      </c>
      <c r="AH124" s="2"/>
      <c r="AI124" s="2"/>
      <c r="AJ124" s="2"/>
      <c r="AK124" s="2"/>
    </row>
    <row r="125" spans="1:37" ht="21.95" customHeight="1" x14ac:dyDescent="0.2">
      <c r="A125" s="23" t="str">
        <f t="shared" si="3"/>
        <v/>
      </c>
      <c r="B125" s="23" t="str">
        <f t="shared" si="4"/>
        <v/>
      </c>
      <c r="C125" s="24"/>
      <c r="D125" s="68"/>
      <c r="E125" s="68"/>
      <c r="F125" s="68"/>
      <c r="G125" s="68"/>
      <c r="H125" s="68"/>
      <c r="I125" s="5"/>
      <c r="J125" s="18"/>
      <c r="K125" s="5"/>
      <c r="L125" s="18"/>
      <c r="M125" s="5"/>
      <c r="N125" s="18"/>
      <c r="O125" s="5"/>
      <c r="P125" s="7"/>
      <c r="Q125" s="5"/>
      <c r="R125" s="12"/>
      <c r="T125" s="2"/>
      <c r="U125" s="8"/>
      <c r="V125" s="26"/>
      <c r="W125" s="16" t="str">
        <f>IF(
  ISBLANK($V125),"",
    IFERROR(
      (IF(ISBLANK(VLOOKUP($V125,$A$4:$R$503,9,0)),"!",VLOOKUP($V125,$A$4:$R$503,9,0))),""))</f>
        <v/>
      </c>
      <c r="X125" s="18" t="str">
        <f>IF(
  ISBLANK($V125),"",
    IFERROR(
      (IF(ISBLANK(VLOOKUP($V125,$A$4:$R$503,10,0)),"!",VLOOKUP($V125,$A$4:$R$503,10,0))),""))</f>
        <v/>
      </c>
      <c r="Y125" s="5" t="str">
        <f>IF(
  ISBLANK($V125),"",
    IFERROR(
      (IF(ISBLANK(VLOOKUP($V125,$A$4:$R$503,11,0)),"!",VLOOKUP($V125,$A$4:$R$503,11,0))),""))</f>
        <v/>
      </c>
      <c r="Z125" s="18" t="str">
        <f>IF(
  ISBLANK($V125),"",
    IFERROR(
      (IF(ISBLANK(VLOOKUP($V125,$A$4:$R$503,12,0)),"!",VLOOKUP($V125,$A$4:$R$503,12,0))),""))</f>
        <v/>
      </c>
      <c r="AA125" s="5" t="str">
        <f>IF(
  ISBLANK($V125),"",
    IFERROR(
      (IF(ISBLANK(VLOOKUP($V125,$A$4:$R$503,13,0)),"!",VLOOKUP($V125,$A$4:$R$503,13,0))),""))</f>
        <v/>
      </c>
      <c r="AB125" s="18" t="str">
        <f>IF(
  ISBLANK($V125),"",
    IFERROR(
      (IF(ISBLANK(VLOOKUP($V125,$A$4:$R$503,14,0)),"!",VLOOKUP($V125,$A$4:$R$503,14,0))),""))</f>
        <v/>
      </c>
      <c r="AC125" s="2"/>
      <c r="AD125" s="86" t="str">
        <f>IF(
  ISBLANK($AC125),"",
    IFERROR(
      (IF(ISBLANK(VLOOKUP($AC125,$B$4:$R$503,15,0)),"!",VLOOKUP($AC125,$B$4:$R$503,14,0))),""))</f>
        <v/>
      </c>
      <c r="AE125" s="18" t="str">
        <f>IF(
  ISBLANK($AC125),"",
    IFERROR(
      (IF(ISBLANK(VLOOKUP($AC125,$B$4:$R$503,15,0)),"!",VLOOKUP($AC125,$B$4:$R$503,15,0))),""))</f>
        <v/>
      </c>
      <c r="AF125" s="5" t="str">
        <f>IF(
  ISBLANK($AC125),"",
    IFERROR(
      (IF(ISBLANK(VLOOKUP($AC125,$B$4:$R$503,16,0)),"!",VLOOKUP($AC125,$B$4:$R$503,16,0))),""))</f>
        <v/>
      </c>
      <c r="AG125" s="18" t="str">
        <f>IF(
  ISBLANK($AC125),"",
    IFERROR(
      (IF(ISBLANK(VLOOKUP($AC125,$B$4:$R$503,17,0)),"!",VLOOKUP($AC125,$B$4:$R$503,17,0))),""))</f>
        <v/>
      </c>
      <c r="AH125" s="2"/>
      <c r="AI125" s="2"/>
      <c r="AJ125" s="2"/>
      <c r="AK125" s="2"/>
    </row>
    <row r="126" spans="1:37" ht="21.95" customHeight="1" x14ac:dyDescent="0.2">
      <c r="A126" s="23" t="str">
        <f t="shared" si="3"/>
        <v/>
      </c>
      <c r="B126" s="23" t="str">
        <f t="shared" si="4"/>
        <v/>
      </c>
      <c r="C126" s="24"/>
      <c r="D126" s="68"/>
      <c r="E126" s="68"/>
      <c r="F126" s="68"/>
      <c r="G126" s="68"/>
      <c r="H126" s="68"/>
      <c r="I126" s="5"/>
      <c r="J126" s="18"/>
      <c r="K126" s="5"/>
      <c r="L126" s="18"/>
      <c r="M126" s="5"/>
      <c r="N126" s="18"/>
      <c r="O126" s="5"/>
      <c r="P126" s="7"/>
      <c r="Q126" s="5"/>
      <c r="R126" s="12"/>
      <c r="T126" s="2"/>
      <c r="U126" s="8"/>
      <c r="V126" s="26"/>
      <c r="W126" s="16" t="str">
        <f>IF(
  ISBLANK($V126),"",
    IFERROR(
      (IF(ISBLANK(VLOOKUP($V126,$A$4:$R$503,9,0)),"!",VLOOKUP($V126,$A$4:$R$503,9,0))),""))</f>
        <v/>
      </c>
      <c r="X126" s="18" t="str">
        <f>IF(
  ISBLANK($V126),"",
    IFERROR(
      (IF(ISBLANK(VLOOKUP($V126,$A$4:$R$503,10,0)),"!",VLOOKUP($V126,$A$4:$R$503,10,0))),""))</f>
        <v/>
      </c>
      <c r="Y126" s="5" t="str">
        <f>IF(
  ISBLANK($V126),"",
    IFERROR(
      (IF(ISBLANK(VLOOKUP($V126,$A$4:$R$503,11,0)),"!",VLOOKUP($V126,$A$4:$R$503,11,0))),""))</f>
        <v/>
      </c>
      <c r="Z126" s="18" t="str">
        <f>IF(
  ISBLANK($V126),"",
    IFERROR(
      (IF(ISBLANK(VLOOKUP($V126,$A$4:$R$503,12,0)),"!",VLOOKUP($V126,$A$4:$R$503,12,0))),""))</f>
        <v/>
      </c>
      <c r="AA126" s="5" t="str">
        <f>IF(
  ISBLANK($V126),"",
    IFERROR(
      (IF(ISBLANK(VLOOKUP($V126,$A$4:$R$503,13,0)),"!",VLOOKUP($V126,$A$4:$R$503,13,0))),""))</f>
        <v/>
      </c>
      <c r="AB126" s="18" t="str">
        <f>IF(
  ISBLANK($V126),"",
    IFERROR(
      (IF(ISBLANK(VLOOKUP($V126,$A$4:$R$503,14,0)),"!",VLOOKUP($V126,$A$4:$R$503,14,0))),""))</f>
        <v/>
      </c>
      <c r="AC126" s="2"/>
      <c r="AD126" s="86" t="str">
        <f>IF(
  ISBLANK($AC126),"",
    IFERROR(
      (IF(ISBLANK(VLOOKUP($AC126,$B$4:$R$503,15,0)),"!",VLOOKUP($AC126,$B$4:$R$503,14,0))),""))</f>
        <v/>
      </c>
      <c r="AE126" s="18" t="str">
        <f>IF(
  ISBLANK($AC126),"",
    IFERROR(
      (IF(ISBLANK(VLOOKUP($AC126,$B$4:$R$503,15,0)),"!",VLOOKUP($AC126,$B$4:$R$503,15,0))),""))</f>
        <v/>
      </c>
      <c r="AF126" s="5" t="str">
        <f>IF(
  ISBLANK($AC126),"",
    IFERROR(
      (IF(ISBLANK(VLOOKUP($AC126,$B$4:$R$503,16,0)),"!",VLOOKUP($AC126,$B$4:$R$503,16,0))),""))</f>
        <v/>
      </c>
      <c r="AG126" s="18" t="str">
        <f>IF(
  ISBLANK($AC126),"",
    IFERROR(
      (IF(ISBLANK(VLOOKUP($AC126,$B$4:$R$503,17,0)),"!",VLOOKUP($AC126,$B$4:$R$503,17,0))),""))</f>
        <v/>
      </c>
      <c r="AH126" s="2"/>
      <c r="AI126" s="2"/>
      <c r="AJ126" s="2"/>
      <c r="AK126" s="2"/>
    </row>
    <row r="127" spans="1:37" ht="21.95" customHeight="1" x14ac:dyDescent="0.2">
      <c r="A127" s="23" t="str">
        <f t="shared" si="3"/>
        <v/>
      </c>
      <c r="B127" s="23" t="str">
        <f t="shared" si="4"/>
        <v/>
      </c>
      <c r="C127" s="24"/>
      <c r="D127" s="68"/>
      <c r="E127" s="68"/>
      <c r="F127" s="68"/>
      <c r="G127" s="68"/>
      <c r="H127" s="68"/>
      <c r="I127" s="5"/>
      <c r="J127" s="18"/>
      <c r="K127" s="5"/>
      <c r="L127" s="18"/>
      <c r="M127" s="5"/>
      <c r="N127" s="18"/>
      <c r="O127" s="5"/>
      <c r="P127" s="7"/>
      <c r="Q127" s="5"/>
      <c r="R127" s="12"/>
      <c r="T127" s="2"/>
      <c r="U127" s="8"/>
      <c r="V127" s="26"/>
      <c r="W127" s="16" t="str">
        <f>IF(
  ISBLANK($V127),"",
    IFERROR(
      (IF(ISBLANK(VLOOKUP($V127,$A$4:$R$503,9,0)),"!",VLOOKUP($V127,$A$4:$R$503,9,0))),""))</f>
        <v/>
      </c>
      <c r="X127" s="18" t="str">
        <f>IF(
  ISBLANK($V127),"",
    IFERROR(
      (IF(ISBLANK(VLOOKUP($V127,$A$4:$R$503,10,0)),"!",VLOOKUP($V127,$A$4:$R$503,10,0))),""))</f>
        <v/>
      </c>
      <c r="Y127" s="5" t="str">
        <f>IF(
  ISBLANK($V127),"",
    IFERROR(
      (IF(ISBLANK(VLOOKUP($V127,$A$4:$R$503,11,0)),"!",VLOOKUP($V127,$A$4:$R$503,11,0))),""))</f>
        <v/>
      </c>
      <c r="Z127" s="18" t="str">
        <f>IF(
  ISBLANK($V127),"",
    IFERROR(
      (IF(ISBLANK(VLOOKUP($V127,$A$4:$R$503,12,0)),"!",VLOOKUP($V127,$A$4:$R$503,12,0))),""))</f>
        <v/>
      </c>
      <c r="AA127" s="5" t="str">
        <f>IF(
  ISBLANK($V127),"",
    IFERROR(
      (IF(ISBLANK(VLOOKUP($V127,$A$4:$R$503,13,0)),"!",VLOOKUP($V127,$A$4:$R$503,13,0))),""))</f>
        <v/>
      </c>
      <c r="AB127" s="18" t="str">
        <f>IF(
  ISBLANK($V127),"",
    IFERROR(
      (IF(ISBLANK(VLOOKUP($V127,$A$4:$R$503,14,0)),"!",VLOOKUP($V127,$A$4:$R$503,14,0))),""))</f>
        <v/>
      </c>
      <c r="AC127" s="2"/>
      <c r="AD127" s="86" t="str">
        <f>IF(
  ISBLANK($AC127),"",
    IFERROR(
      (IF(ISBLANK(VLOOKUP($AC127,$B$4:$R$503,15,0)),"!",VLOOKUP($AC127,$B$4:$R$503,14,0))),""))</f>
        <v/>
      </c>
      <c r="AE127" s="18" t="str">
        <f>IF(
  ISBLANK($AC127),"",
    IFERROR(
      (IF(ISBLANK(VLOOKUP($AC127,$B$4:$R$503,15,0)),"!",VLOOKUP($AC127,$B$4:$R$503,15,0))),""))</f>
        <v/>
      </c>
      <c r="AF127" s="5" t="str">
        <f>IF(
  ISBLANK($AC127),"",
    IFERROR(
      (IF(ISBLANK(VLOOKUP($AC127,$B$4:$R$503,16,0)),"!",VLOOKUP($AC127,$B$4:$R$503,16,0))),""))</f>
        <v/>
      </c>
      <c r="AG127" s="18" t="str">
        <f>IF(
  ISBLANK($AC127),"",
    IFERROR(
      (IF(ISBLANK(VLOOKUP($AC127,$B$4:$R$503,17,0)),"!",VLOOKUP($AC127,$B$4:$R$503,17,0))),""))</f>
        <v/>
      </c>
      <c r="AH127" s="2"/>
      <c r="AI127" s="2"/>
      <c r="AJ127" s="2"/>
      <c r="AK127" s="2"/>
    </row>
    <row r="128" spans="1:37" ht="21.95" customHeight="1" x14ac:dyDescent="0.2">
      <c r="A128" s="23" t="str">
        <f t="shared" si="3"/>
        <v/>
      </c>
      <c r="B128" s="23" t="str">
        <f t="shared" si="4"/>
        <v/>
      </c>
      <c r="C128" s="24"/>
      <c r="D128" s="68"/>
      <c r="E128" s="68"/>
      <c r="F128" s="68"/>
      <c r="G128" s="68"/>
      <c r="H128" s="68"/>
      <c r="I128" s="5"/>
      <c r="J128" s="18"/>
      <c r="K128" s="5"/>
      <c r="L128" s="18"/>
      <c r="M128" s="5"/>
      <c r="N128" s="18"/>
      <c r="O128" s="5"/>
      <c r="P128" s="7"/>
      <c r="Q128" s="5"/>
      <c r="R128" s="12"/>
      <c r="T128" s="2"/>
      <c r="U128" s="8"/>
      <c r="V128" s="26"/>
      <c r="W128" s="16" t="str">
        <f>IF(
  ISBLANK($V128),"",
    IFERROR(
      (IF(ISBLANK(VLOOKUP($V128,$A$4:$R$503,9,0)),"!",VLOOKUP($V128,$A$4:$R$503,9,0))),""))</f>
        <v/>
      </c>
      <c r="X128" s="18" t="str">
        <f>IF(
  ISBLANK($V128),"",
    IFERROR(
      (IF(ISBLANK(VLOOKUP($V128,$A$4:$R$503,10,0)),"!",VLOOKUP($V128,$A$4:$R$503,10,0))),""))</f>
        <v/>
      </c>
      <c r="Y128" s="5" t="str">
        <f>IF(
  ISBLANK($V128),"",
    IFERROR(
      (IF(ISBLANK(VLOOKUP($V128,$A$4:$R$503,11,0)),"!",VLOOKUP($V128,$A$4:$R$503,11,0))),""))</f>
        <v/>
      </c>
      <c r="Z128" s="18" t="str">
        <f>IF(
  ISBLANK($V128),"",
    IFERROR(
      (IF(ISBLANK(VLOOKUP($V128,$A$4:$R$503,12,0)),"!",VLOOKUP($V128,$A$4:$R$503,12,0))),""))</f>
        <v/>
      </c>
      <c r="AA128" s="5" t="str">
        <f>IF(
  ISBLANK($V128),"",
    IFERROR(
      (IF(ISBLANK(VLOOKUP($V128,$A$4:$R$503,13,0)),"!",VLOOKUP($V128,$A$4:$R$503,13,0))),""))</f>
        <v/>
      </c>
      <c r="AB128" s="18" t="str">
        <f>IF(
  ISBLANK($V128),"",
    IFERROR(
      (IF(ISBLANK(VLOOKUP($V128,$A$4:$R$503,14,0)),"!",VLOOKUP($V128,$A$4:$R$503,14,0))),""))</f>
        <v/>
      </c>
      <c r="AC128" s="2"/>
      <c r="AD128" s="86" t="str">
        <f>IF(
  ISBLANK($AC128),"",
    IFERROR(
      (IF(ISBLANK(VLOOKUP($AC128,$B$4:$R$503,15,0)),"!",VLOOKUP($AC128,$B$4:$R$503,14,0))),""))</f>
        <v/>
      </c>
      <c r="AE128" s="18" t="str">
        <f>IF(
  ISBLANK($AC128),"",
    IFERROR(
      (IF(ISBLANK(VLOOKUP($AC128,$B$4:$R$503,15,0)),"!",VLOOKUP($AC128,$B$4:$R$503,15,0))),""))</f>
        <v/>
      </c>
      <c r="AF128" s="5" t="str">
        <f>IF(
  ISBLANK($AC128),"",
    IFERROR(
      (IF(ISBLANK(VLOOKUP($AC128,$B$4:$R$503,16,0)),"!",VLOOKUP($AC128,$B$4:$R$503,16,0))),""))</f>
        <v/>
      </c>
      <c r="AG128" s="18" t="str">
        <f>IF(
  ISBLANK($AC128),"",
    IFERROR(
      (IF(ISBLANK(VLOOKUP($AC128,$B$4:$R$503,17,0)),"!",VLOOKUP($AC128,$B$4:$R$503,17,0))),""))</f>
        <v/>
      </c>
      <c r="AH128" s="2"/>
      <c r="AI128" s="2"/>
      <c r="AJ128" s="2"/>
      <c r="AK128" s="2"/>
    </row>
    <row r="129" spans="1:37" ht="21.95" customHeight="1" x14ac:dyDescent="0.2">
      <c r="A129" s="23" t="str">
        <f t="shared" si="3"/>
        <v/>
      </c>
      <c r="B129" s="23" t="str">
        <f t="shared" si="4"/>
        <v/>
      </c>
      <c r="C129" s="24"/>
      <c r="D129" s="68"/>
      <c r="E129" s="68"/>
      <c r="F129" s="68"/>
      <c r="G129" s="68"/>
      <c r="H129" s="68"/>
      <c r="I129" s="5"/>
      <c r="J129" s="18"/>
      <c r="K129" s="5"/>
      <c r="L129" s="18"/>
      <c r="M129" s="5"/>
      <c r="N129" s="18"/>
      <c r="O129" s="5"/>
      <c r="P129" s="7"/>
      <c r="Q129" s="5"/>
      <c r="R129" s="12"/>
      <c r="T129" s="2"/>
      <c r="U129" s="8"/>
      <c r="V129" s="26"/>
      <c r="W129" s="16" t="str">
        <f>IF(
  ISBLANK($V129),"",
    IFERROR(
      (IF(ISBLANK(VLOOKUP($V129,$A$4:$R$503,9,0)),"!",VLOOKUP($V129,$A$4:$R$503,9,0))),""))</f>
        <v/>
      </c>
      <c r="X129" s="18" t="str">
        <f>IF(
  ISBLANK($V129),"",
    IFERROR(
      (IF(ISBLANK(VLOOKUP($V129,$A$4:$R$503,10,0)),"!",VLOOKUP($V129,$A$4:$R$503,10,0))),""))</f>
        <v/>
      </c>
      <c r="Y129" s="5" t="str">
        <f>IF(
  ISBLANK($V129),"",
    IFERROR(
      (IF(ISBLANK(VLOOKUP($V129,$A$4:$R$503,11,0)),"!",VLOOKUP($V129,$A$4:$R$503,11,0))),""))</f>
        <v/>
      </c>
      <c r="Z129" s="18" t="str">
        <f>IF(
  ISBLANK($V129),"",
    IFERROR(
      (IF(ISBLANK(VLOOKUP($V129,$A$4:$R$503,12,0)),"!",VLOOKUP($V129,$A$4:$R$503,12,0))),""))</f>
        <v/>
      </c>
      <c r="AA129" s="5" t="str">
        <f>IF(
  ISBLANK($V129),"",
    IFERROR(
      (IF(ISBLANK(VLOOKUP($V129,$A$4:$R$503,13,0)),"!",VLOOKUP($V129,$A$4:$R$503,13,0))),""))</f>
        <v/>
      </c>
      <c r="AB129" s="18" t="str">
        <f>IF(
  ISBLANK($V129),"",
    IFERROR(
      (IF(ISBLANK(VLOOKUP($V129,$A$4:$R$503,14,0)),"!",VLOOKUP($V129,$A$4:$R$503,14,0))),""))</f>
        <v/>
      </c>
      <c r="AC129" s="2"/>
      <c r="AD129" s="86" t="str">
        <f>IF(
  ISBLANK($AC129),"",
    IFERROR(
      (IF(ISBLANK(VLOOKUP($AC129,$B$4:$R$503,15,0)),"!",VLOOKUP($AC129,$B$4:$R$503,14,0))),""))</f>
        <v/>
      </c>
      <c r="AE129" s="18" t="str">
        <f>IF(
  ISBLANK($AC129),"",
    IFERROR(
      (IF(ISBLANK(VLOOKUP($AC129,$B$4:$R$503,15,0)),"!",VLOOKUP($AC129,$B$4:$R$503,15,0))),""))</f>
        <v/>
      </c>
      <c r="AF129" s="5" t="str">
        <f>IF(
  ISBLANK($AC129),"",
    IFERROR(
      (IF(ISBLANK(VLOOKUP($AC129,$B$4:$R$503,16,0)),"!",VLOOKUP($AC129,$B$4:$R$503,16,0))),""))</f>
        <v/>
      </c>
      <c r="AG129" s="18" t="str">
        <f>IF(
  ISBLANK($AC129),"",
    IFERROR(
      (IF(ISBLANK(VLOOKUP($AC129,$B$4:$R$503,17,0)),"!",VLOOKUP($AC129,$B$4:$R$503,17,0))),""))</f>
        <v/>
      </c>
      <c r="AH129" s="2"/>
      <c r="AI129" s="2"/>
      <c r="AJ129" s="2"/>
      <c r="AK129" s="2"/>
    </row>
    <row r="130" spans="1:37" ht="21.95" customHeight="1" x14ac:dyDescent="0.2">
      <c r="A130" s="23" t="str">
        <f t="shared" si="3"/>
        <v/>
      </c>
      <c r="B130" s="23" t="str">
        <f t="shared" si="4"/>
        <v/>
      </c>
      <c r="C130" s="24"/>
      <c r="D130" s="68"/>
      <c r="E130" s="68"/>
      <c r="F130" s="68"/>
      <c r="G130" s="68"/>
      <c r="H130" s="68"/>
      <c r="I130" s="5"/>
      <c r="J130" s="18"/>
      <c r="K130" s="5"/>
      <c r="L130" s="18"/>
      <c r="M130" s="5"/>
      <c r="N130" s="18"/>
      <c r="O130" s="5"/>
      <c r="P130" s="7"/>
      <c r="Q130" s="5"/>
      <c r="R130" s="12"/>
      <c r="T130" s="2"/>
      <c r="U130" s="8"/>
      <c r="V130" s="26"/>
      <c r="W130" s="16" t="str">
        <f>IF(
  ISBLANK($V130),"",
    IFERROR(
      (IF(ISBLANK(VLOOKUP($V130,$A$4:$R$503,9,0)),"!",VLOOKUP($V130,$A$4:$R$503,9,0))),""))</f>
        <v/>
      </c>
      <c r="X130" s="18" t="str">
        <f>IF(
  ISBLANK($V130),"",
    IFERROR(
      (IF(ISBLANK(VLOOKUP($V130,$A$4:$R$503,10,0)),"!",VLOOKUP($V130,$A$4:$R$503,10,0))),""))</f>
        <v/>
      </c>
      <c r="Y130" s="5" t="str">
        <f>IF(
  ISBLANK($V130),"",
    IFERROR(
      (IF(ISBLANK(VLOOKUP($V130,$A$4:$R$503,11,0)),"!",VLOOKUP($V130,$A$4:$R$503,11,0))),""))</f>
        <v/>
      </c>
      <c r="Z130" s="18" t="str">
        <f>IF(
  ISBLANK($V130),"",
    IFERROR(
      (IF(ISBLANK(VLOOKUP($V130,$A$4:$R$503,12,0)),"!",VLOOKUP($V130,$A$4:$R$503,12,0))),""))</f>
        <v/>
      </c>
      <c r="AA130" s="5" t="str">
        <f>IF(
  ISBLANK($V130),"",
    IFERROR(
      (IF(ISBLANK(VLOOKUP($V130,$A$4:$R$503,13,0)),"!",VLOOKUP($V130,$A$4:$R$503,13,0))),""))</f>
        <v/>
      </c>
      <c r="AB130" s="18" t="str">
        <f>IF(
  ISBLANK($V130),"",
    IFERROR(
      (IF(ISBLANK(VLOOKUP($V130,$A$4:$R$503,14,0)),"!",VLOOKUP($V130,$A$4:$R$503,14,0))),""))</f>
        <v/>
      </c>
      <c r="AC130" s="2"/>
      <c r="AD130" s="86" t="str">
        <f>IF(
  ISBLANK($AC130),"",
    IFERROR(
      (IF(ISBLANK(VLOOKUP($AC130,$B$4:$R$503,15,0)),"!",VLOOKUP($AC130,$B$4:$R$503,14,0))),""))</f>
        <v/>
      </c>
      <c r="AE130" s="18" t="str">
        <f>IF(
  ISBLANK($AC130),"",
    IFERROR(
      (IF(ISBLANK(VLOOKUP($AC130,$B$4:$R$503,15,0)),"!",VLOOKUP($AC130,$B$4:$R$503,15,0))),""))</f>
        <v/>
      </c>
      <c r="AF130" s="5" t="str">
        <f>IF(
  ISBLANK($AC130),"",
    IFERROR(
      (IF(ISBLANK(VLOOKUP($AC130,$B$4:$R$503,16,0)),"!",VLOOKUP($AC130,$B$4:$R$503,16,0))),""))</f>
        <v/>
      </c>
      <c r="AG130" s="18" t="str">
        <f>IF(
  ISBLANK($AC130),"",
    IFERROR(
      (IF(ISBLANK(VLOOKUP($AC130,$B$4:$R$503,17,0)),"!",VLOOKUP($AC130,$B$4:$R$503,17,0))),""))</f>
        <v/>
      </c>
      <c r="AH130" s="2"/>
      <c r="AI130" s="2"/>
      <c r="AJ130" s="2"/>
      <c r="AK130" s="2"/>
    </row>
    <row r="131" spans="1:37" ht="21.95" customHeight="1" x14ac:dyDescent="0.2">
      <c r="A131" s="23" t="str">
        <f t="shared" si="3"/>
        <v/>
      </c>
      <c r="B131" s="23" t="str">
        <f t="shared" si="4"/>
        <v/>
      </c>
      <c r="C131" s="24"/>
      <c r="D131" s="68"/>
      <c r="E131" s="68"/>
      <c r="F131" s="68"/>
      <c r="G131" s="68"/>
      <c r="H131" s="68"/>
      <c r="I131" s="5"/>
      <c r="J131" s="18"/>
      <c r="K131" s="5"/>
      <c r="L131" s="18"/>
      <c r="M131" s="5"/>
      <c r="N131" s="18"/>
      <c r="O131" s="5"/>
      <c r="P131" s="7"/>
      <c r="Q131" s="5"/>
      <c r="R131" s="12"/>
      <c r="T131" s="2"/>
      <c r="U131" s="8"/>
      <c r="V131" s="26"/>
      <c r="W131" s="16" t="str">
        <f>IF(
  ISBLANK($V131),"",
    IFERROR(
      (IF(ISBLANK(VLOOKUP($V131,$A$4:$R$503,9,0)),"!",VLOOKUP($V131,$A$4:$R$503,9,0))),""))</f>
        <v/>
      </c>
      <c r="X131" s="18" t="str">
        <f>IF(
  ISBLANK($V131),"",
    IFERROR(
      (IF(ISBLANK(VLOOKUP($V131,$A$4:$R$503,10,0)),"!",VLOOKUP($V131,$A$4:$R$503,10,0))),""))</f>
        <v/>
      </c>
      <c r="Y131" s="5" t="str">
        <f>IF(
  ISBLANK($V131),"",
    IFERROR(
      (IF(ISBLANK(VLOOKUP($V131,$A$4:$R$503,11,0)),"!",VLOOKUP($V131,$A$4:$R$503,11,0))),""))</f>
        <v/>
      </c>
      <c r="Z131" s="18" t="str">
        <f>IF(
  ISBLANK($V131),"",
    IFERROR(
      (IF(ISBLANK(VLOOKUP($V131,$A$4:$R$503,12,0)),"!",VLOOKUP($V131,$A$4:$R$503,12,0))),""))</f>
        <v/>
      </c>
      <c r="AA131" s="5" t="str">
        <f>IF(
  ISBLANK($V131),"",
    IFERROR(
      (IF(ISBLANK(VLOOKUP($V131,$A$4:$R$503,13,0)),"!",VLOOKUP($V131,$A$4:$R$503,13,0))),""))</f>
        <v/>
      </c>
      <c r="AB131" s="18" t="str">
        <f>IF(
  ISBLANK($V131),"",
    IFERROR(
      (IF(ISBLANK(VLOOKUP($V131,$A$4:$R$503,14,0)),"!",VLOOKUP($V131,$A$4:$R$503,14,0))),""))</f>
        <v/>
      </c>
      <c r="AC131" s="2"/>
      <c r="AD131" s="86" t="str">
        <f>IF(
  ISBLANK($AC131),"",
    IFERROR(
      (IF(ISBLANK(VLOOKUP($AC131,$B$4:$R$503,15,0)),"!",VLOOKUP($AC131,$B$4:$R$503,14,0))),""))</f>
        <v/>
      </c>
      <c r="AE131" s="18" t="str">
        <f>IF(
  ISBLANK($AC131),"",
    IFERROR(
      (IF(ISBLANK(VLOOKUP($AC131,$B$4:$R$503,15,0)),"!",VLOOKUP($AC131,$B$4:$R$503,15,0))),""))</f>
        <v/>
      </c>
      <c r="AF131" s="5" t="str">
        <f>IF(
  ISBLANK($AC131),"",
    IFERROR(
      (IF(ISBLANK(VLOOKUP($AC131,$B$4:$R$503,16,0)),"!",VLOOKUP($AC131,$B$4:$R$503,16,0))),""))</f>
        <v/>
      </c>
      <c r="AG131" s="18" t="str">
        <f>IF(
  ISBLANK($AC131),"",
    IFERROR(
      (IF(ISBLANK(VLOOKUP($AC131,$B$4:$R$503,17,0)),"!",VLOOKUP($AC131,$B$4:$R$503,17,0))),""))</f>
        <v/>
      </c>
      <c r="AH131" s="2"/>
      <c r="AI131" s="2"/>
      <c r="AJ131" s="2"/>
      <c r="AK131" s="2"/>
    </row>
    <row r="132" spans="1:37" ht="21.95" customHeight="1" x14ac:dyDescent="0.2">
      <c r="A132" s="23" t="str">
        <f t="shared" si="3"/>
        <v/>
      </c>
      <c r="B132" s="23" t="str">
        <f t="shared" si="4"/>
        <v/>
      </c>
      <c r="C132" s="24"/>
      <c r="D132" s="68"/>
      <c r="E132" s="68"/>
      <c r="F132" s="68"/>
      <c r="G132" s="68"/>
      <c r="H132" s="68"/>
      <c r="I132" s="5"/>
      <c r="J132" s="18"/>
      <c r="K132" s="5"/>
      <c r="L132" s="18"/>
      <c r="M132" s="5"/>
      <c r="N132" s="18"/>
      <c r="O132" s="5"/>
      <c r="P132" s="7"/>
      <c r="Q132" s="5"/>
      <c r="R132" s="12"/>
      <c r="T132" s="2"/>
      <c r="U132" s="8"/>
      <c r="V132" s="26"/>
      <c r="W132" s="16" t="str">
        <f>IF(
  ISBLANK($V132),"",
    IFERROR(
      (IF(ISBLANK(VLOOKUP($V132,$A$4:$R$503,9,0)),"!",VLOOKUP($V132,$A$4:$R$503,9,0))),""))</f>
        <v/>
      </c>
      <c r="X132" s="18" t="str">
        <f>IF(
  ISBLANK($V132),"",
    IFERROR(
      (IF(ISBLANK(VLOOKUP($V132,$A$4:$R$503,10,0)),"!",VLOOKUP($V132,$A$4:$R$503,10,0))),""))</f>
        <v/>
      </c>
      <c r="Y132" s="5" t="str">
        <f>IF(
  ISBLANK($V132),"",
    IFERROR(
      (IF(ISBLANK(VLOOKUP($V132,$A$4:$R$503,11,0)),"!",VLOOKUP($V132,$A$4:$R$503,11,0))),""))</f>
        <v/>
      </c>
      <c r="Z132" s="18" t="str">
        <f>IF(
  ISBLANK($V132),"",
    IFERROR(
      (IF(ISBLANK(VLOOKUP($V132,$A$4:$R$503,12,0)),"!",VLOOKUP($V132,$A$4:$R$503,12,0))),""))</f>
        <v/>
      </c>
      <c r="AA132" s="5" t="str">
        <f>IF(
  ISBLANK($V132),"",
    IFERROR(
      (IF(ISBLANK(VLOOKUP($V132,$A$4:$R$503,13,0)),"!",VLOOKUP($V132,$A$4:$R$503,13,0))),""))</f>
        <v/>
      </c>
      <c r="AB132" s="18" t="str">
        <f>IF(
  ISBLANK($V132),"",
    IFERROR(
      (IF(ISBLANK(VLOOKUP($V132,$A$4:$R$503,14,0)),"!",VLOOKUP($V132,$A$4:$R$503,14,0))),""))</f>
        <v/>
      </c>
      <c r="AC132" s="2"/>
      <c r="AD132" s="86" t="str">
        <f>IF(
  ISBLANK($AC132),"",
    IFERROR(
      (IF(ISBLANK(VLOOKUP($AC132,$B$4:$R$503,15,0)),"!",VLOOKUP($AC132,$B$4:$R$503,14,0))),""))</f>
        <v/>
      </c>
      <c r="AE132" s="18" t="str">
        <f>IF(
  ISBLANK($AC132),"",
    IFERROR(
      (IF(ISBLANK(VLOOKUP($AC132,$B$4:$R$503,15,0)),"!",VLOOKUP($AC132,$B$4:$R$503,15,0))),""))</f>
        <v/>
      </c>
      <c r="AF132" s="5" t="str">
        <f>IF(
  ISBLANK($AC132),"",
    IFERROR(
      (IF(ISBLANK(VLOOKUP($AC132,$B$4:$R$503,16,0)),"!",VLOOKUP($AC132,$B$4:$R$503,16,0))),""))</f>
        <v/>
      </c>
      <c r="AG132" s="18" t="str">
        <f>IF(
  ISBLANK($AC132),"",
    IFERROR(
      (IF(ISBLANK(VLOOKUP($AC132,$B$4:$R$503,17,0)),"!",VLOOKUP($AC132,$B$4:$R$503,17,0))),""))</f>
        <v/>
      </c>
      <c r="AH132" s="2"/>
      <c r="AI132" s="2"/>
      <c r="AJ132" s="2"/>
      <c r="AK132" s="2"/>
    </row>
    <row r="133" spans="1:37" ht="21.95" customHeight="1" x14ac:dyDescent="0.2">
      <c r="A133" s="23" t="str">
        <f t="shared" ref="A133:A196" si="5">IF(ISBLANK(C133),"",
  IF(
    OR(ISBLANK(K133),ISBLANK(L133)),C133&amp;" mangler information!",C133&amp;" | "&amp;TEXT(K133,"tt:mm")&amp;", "&amp;TEXT(L133,"dd/mm")
    )
)</f>
        <v/>
      </c>
      <c r="B133" s="23" t="str">
        <f t="shared" ref="B133:B196" si="6">IF(ISBLANK(C133),"",
  IF(
    OR(ISBLANK(O133),ISBLANK(P133)),C133&amp;" mangler information!",C133&amp;" | "&amp;TEXT(O133,"tt:mm")&amp;", "&amp;TEXT(P133,"dd/mm")
    )
)</f>
        <v/>
      </c>
      <c r="C133" s="24"/>
      <c r="D133" s="68"/>
      <c r="E133" s="68"/>
      <c r="F133" s="68"/>
      <c r="G133" s="68"/>
      <c r="H133" s="68"/>
      <c r="I133" s="5"/>
      <c r="J133" s="18"/>
      <c r="K133" s="5"/>
      <c r="L133" s="18"/>
      <c r="M133" s="5"/>
      <c r="N133" s="18"/>
      <c r="O133" s="5"/>
      <c r="P133" s="7"/>
      <c r="Q133" s="5"/>
      <c r="R133" s="12"/>
      <c r="T133" s="2"/>
      <c r="U133" s="8"/>
      <c r="V133" s="26"/>
      <c r="W133" s="16" t="str">
        <f>IF(
  ISBLANK($V133),"",
    IFERROR(
      (IF(ISBLANK(VLOOKUP($V133,$A$4:$R$503,9,0)),"!",VLOOKUP($V133,$A$4:$R$503,9,0))),""))</f>
        <v/>
      </c>
      <c r="X133" s="18" t="str">
        <f>IF(
  ISBLANK($V133),"",
    IFERROR(
      (IF(ISBLANK(VLOOKUP($V133,$A$4:$R$503,10,0)),"!",VLOOKUP($V133,$A$4:$R$503,10,0))),""))</f>
        <v/>
      </c>
      <c r="Y133" s="5" t="str">
        <f>IF(
  ISBLANK($V133),"",
    IFERROR(
      (IF(ISBLANK(VLOOKUP($V133,$A$4:$R$503,11,0)),"!",VLOOKUP($V133,$A$4:$R$503,11,0))),""))</f>
        <v/>
      </c>
      <c r="Z133" s="18" t="str">
        <f>IF(
  ISBLANK($V133),"",
    IFERROR(
      (IF(ISBLANK(VLOOKUP($V133,$A$4:$R$503,12,0)),"!",VLOOKUP($V133,$A$4:$R$503,12,0))),""))</f>
        <v/>
      </c>
      <c r="AA133" s="5" t="str">
        <f>IF(
  ISBLANK($V133),"",
    IFERROR(
      (IF(ISBLANK(VLOOKUP($V133,$A$4:$R$503,13,0)),"!",VLOOKUP($V133,$A$4:$R$503,13,0))),""))</f>
        <v/>
      </c>
      <c r="AB133" s="18" t="str">
        <f>IF(
  ISBLANK($V133),"",
    IFERROR(
      (IF(ISBLANK(VLOOKUP($V133,$A$4:$R$503,14,0)),"!",VLOOKUP($V133,$A$4:$R$503,14,0))),""))</f>
        <v/>
      </c>
      <c r="AC133" s="2"/>
      <c r="AD133" s="86" t="str">
        <f>IF(
  ISBLANK($AC133),"",
    IFERROR(
      (IF(ISBLANK(VLOOKUP($AC133,$B$4:$R$503,15,0)),"!",VLOOKUP($AC133,$B$4:$R$503,14,0))),""))</f>
        <v/>
      </c>
      <c r="AE133" s="18" t="str">
        <f>IF(
  ISBLANK($AC133),"",
    IFERROR(
      (IF(ISBLANK(VLOOKUP($AC133,$B$4:$R$503,15,0)),"!",VLOOKUP($AC133,$B$4:$R$503,15,0))),""))</f>
        <v/>
      </c>
      <c r="AF133" s="5" t="str">
        <f>IF(
  ISBLANK($AC133),"",
    IFERROR(
      (IF(ISBLANK(VLOOKUP($AC133,$B$4:$R$503,16,0)),"!",VLOOKUP($AC133,$B$4:$R$503,16,0))),""))</f>
        <v/>
      </c>
      <c r="AG133" s="18" t="str">
        <f>IF(
  ISBLANK($AC133),"",
    IFERROR(
      (IF(ISBLANK(VLOOKUP($AC133,$B$4:$R$503,17,0)),"!",VLOOKUP($AC133,$B$4:$R$503,17,0))),""))</f>
        <v/>
      </c>
      <c r="AH133" s="2"/>
      <c r="AI133" s="2"/>
      <c r="AJ133" s="2"/>
      <c r="AK133" s="2"/>
    </row>
    <row r="134" spans="1:37" ht="21.95" customHeight="1" x14ac:dyDescent="0.2">
      <c r="A134" s="23" t="str">
        <f t="shared" si="5"/>
        <v/>
      </c>
      <c r="B134" s="23" t="str">
        <f t="shared" si="6"/>
        <v/>
      </c>
      <c r="C134" s="24"/>
      <c r="D134" s="68"/>
      <c r="E134" s="68"/>
      <c r="F134" s="68"/>
      <c r="G134" s="68"/>
      <c r="H134" s="68"/>
      <c r="I134" s="5"/>
      <c r="J134" s="18"/>
      <c r="K134" s="5"/>
      <c r="L134" s="18"/>
      <c r="M134" s="5"/>
      <c r="N134" s="18"/>
      <c r="O134" s="5"/>
      <c r="P134" s="7"/>
      <c r="Q134" s="5"/>
      <c r="R134" s="12"/>
      <c r="T134" s="2"/>
      <c r="U134" s="8"/>
      <c r="V134" s="26"/>
      <c r="W134" s="16" t="str">
        <f>IF(
  ISBLANK($V134),"",
    IFERROR(
      (IF(ISBLANK(VLOOKUP($V134,$A$4:$R$503,9,0)),"!",VLOOKUP($V134,$A$4:$R$503,9,0))),""))</f>
        <v/>
      </c>
      <c r="X134" s="18" t="str">
        <f>IF(
  ISBLANK($V134),"",
    IFERROR(
      (IF(ISBLANK(VLOOKUP($V134,$A$4:$R$503,10,0)),"!",VLOOKUP($V134,$A$4:$R$503,10,0))),""))</f>
        <v/>
      </c>
      <c r="Y134" s="5" t="str">
        <f>IF(
  ISBLANK($V134),"",
    IFERROR(
      (IF(ISBLANK(VLOOKUP($V134,$A$4:$R$503,11,0)),"!",VLOOKUP($V134,$A$4:$R$503,11,0))),""))</f>
        <v/>
      </c>
      <c r="Z134" s="18" t="str">
        <f>IF(
  ISBLANK($V134),"",
    IFERROR(
      (IF(ISBLANK(VLOOKUP($V134,$A$4:$R$503,12,0)),"!",VLOOKUP($V134,$A$4:$R$503,12,0))),""))</f>
        <v/>
      </c>
      <c r="AA134" s="5" t="str">
        <f>IF(
  ISBLANK($V134),"",
    IFERROR(
      (IF(ISBLANK(VLOOKUP($V134,$A$4:$R$503,13,0)),"!",VLOOKUP($V134,$A$4:$R$503,13,0))),""))</f>
        <v/>
      </c>
      <c r="AB134" s="18" t="str">
        <f>IF(
  ISBLANK($V134),"",
    IFERROR(
      (IF(ISBLANK(VLOOKUP($V134,$A$4:$R$503,14,0)),"!",VLOOKUP($V134,$A$4:$R$503,14,0))),""))</f>
        <v/>
      </c>
      <c r="AC134" s="2"/>
      <c r="AD134" s="86" t="str">
        <f>IF(
  ISBLANK($AC134),"",
    IFERROR(
      (IF(ISBLANK(VLOOKUP($AC134,$B$4:$R$503,15,0)),"!",VLOOKUP($AC134,$B$4:$R$503,14,0))),""))</f>
        <v/>
      </c>
      <c r="AE134" s="18" t="str">
        <f>IF(
  ISBLANK($AC134),"",
    IFERROR(
      (IF(ISBLANK(VLOOKUP($AC134,$B$4:$R$503,15,0)),"!",VLOOKUP($AC134,$B$4:$R$503,15,0))),""))</f>
        <v/>
      </c>
      <c r="AF134" s="5" t="str">
        <f>IF(
  ISBLANK($AC134),"",
    IFERROR(
      (IF(ISBLANK(VLOOKUP($AC134,$B$4:$R$503,16,0)),"!",VLOOKUP($AC134,$B$4:$R$503,16,0))),""))</f>
        <v/>
      </c>
      <c r="AG134" s="18" t="str">
        <f>IF(
  ISBLANK($AC134),"",
    IFERROR(
      (IF(ISBLANK(VLOOKUP($AC134,$B$4:$R$503,17,0)),"!",VLOOKUP($AC134,$B$4:$R$503,17,0))),""))</f>
        <v/>
      </c>
      <c r="AH134" s="2"/>
      <c r="AI134" s="2"/>
      <c r="AJ134" s="2"/>
      <c r="AK134" s="2"/>
    </row>
    <row r="135" spans="1:37" ht="21.95" customHeight="1" x14ac:dyDescent="0.2">
      <c r="A135" s="23" t="str">
        <f t="shared" si="5"/>
        <v/>
      </c>
      <c r="B135" s="23" t="str">
        <f t="shared" si="6"/>
        <v/>
      </c>
      <c r="C135" s="24"/>
      <c r="D135" s="68"/>
      <c r="E135" s="68"/>
      <c r="F135" s="68"/>
      <c r="G135" s="68"/>
      <c r="H135" s="68"/>
      <c r="I135" s="5"/>
      <c r="J135" s="18"/>
      <c r="K135" s="5"/>
      <c r="L135" s="18"/>
      <c r="M135" s="5"/>
      <c r="N135" s="18"/>
      <c r="O135" s="5"/>
      <c r="P135" s="7"/>
      <c r="Q135" s="5"/>
      <c r="R135" s="12"/>
      <c r="T135" s="2"/>
      <c r="U135" s="8"/>
      <c r="V135" s="26"/>
      <c r="W135" s="16" t="str">
        <f>IF(
  ISBLANK($V135),"",
    IFERROR(
      (IF(ISBLANK(VLOOKUP($V135,$A$4:$R$503,9,0)),"!",VLOOKUP($V135,$A$4:$R$503,9,0))),""))</f>
        <v/>
      </c>
      <c r="X135" s="18" t="str">
        <f>IF(
  ISBLANK($V135),"",
    IFERROR(
      (IF(ISBLANK(VLOOKUP($V135,$A$4:$R$503,10,0)),"!",VLOOKUP($V135,$A$4:$R$503,10,0))),""))</f>
        <v/>
      </c>
      <c r="Y135" s="5" t="str">
        <f>IF(
  ISBLANK($V135),"",
    IFERROR(
      (IF(ISBLANK(VLOOKUP($V135,$A$4:$R$503,11,0)),"!",VLOOKUP($V135,$A$4:$R$503,11,0))),""))</f>
        <v/>
      </c>
      <c r="Z135" s="18" t="str">
        <f>IF(
  ISBLANK($V135),"",
    IFERROR(
      (IF(ISBLANK(VLOOKUP($V135,$A$4:$R$503,12,0)),"!",VLOOKUP($V135,$A$4:$R$503,12,0))),""))</f>
        <v/>
      </c>
      <c r="AA135" s="5" t="str">
        <f>IF(
  ISBLANK($V135),"",
    IFERROR(
      (IF(ISBLANK(VLOOKUP($V135,$A$4:$R$503,13,0)),"!",VLOOKUP($V135,$A$4:$R$503,13,0))),""))</f>
        <v/>
      </c>
      <c r="AB135" s="18" t="str">
        <f>IF(
  ISBLANK($V135),"",
    IFERROR(
      (IF(ISBLANK(VLOOKUP($V135,$A$4:$R$503,14,0)),"!",VLOOKUP($V135,$A$4:$R$503,14,0))),""))</f>
        <v/>
      </c>
      <c r="AC135" s="2"/>
      <c r="AD135" s="86" t="str">
        <f>IF(
  ISBLANK($AC135),"",
    IFERROR(
      (IF(ISBLANK(VLOOKUP($AC135,$B$4:$R$503,15,0)),"!",VLOOKUP($AC135,$B$4:$R$503,14,0))),""))</f>
        <v/>
      </c>
      <c r="AE135" s="18" t="str">
        <f>IF(
  ISBLANK($AC135),"",
    IFERROR(
      (IF(ISBLANK(VLOOKUP($AC135,$B$4:$R$503,15,0)),"!",VLOOKUP($AC135,$B$4:$R$503,15,0))),""))</f>
        <v/>
      </c>
      <c r="AF135" s="5" t="str">
        <f>IF(
  ISBLANK($AC135),"",
    IFERROR(
      (IF(ISBLANK(VLOOKUP($AC135,$B$4:$R$503,16,0)),"!",VLOOKUP($AC135,$B$4:$R$503,16,0))),""))</f>
        <v/>
      </c>
      <c r="AG135" s="18" t="str">
        <f>IF(
  ISBLANK($AC135),"",
    IFERROR(
      (IF(ISBLANK(VLOOKUP($AC135,$B$4:$R$503,17,0)),"!",VLOOKUP($AC135,$B$4:$R$503,17,0))),""))</f>
        <v/>
      </c>
      <c r="AH135" s="2"/>
      <c r="AI135" s="2"/>
      <c r="AJ135" s="2"/>
      <c r="AK135" s="2"/>
    </row>
    <row r="136" spans="1:37" ht="21.95" customHeight="1" x14ac:dyDescent="0.2">
      <c r="A136" s="23" t="str">
        <f t="shared" si="5"/>
        <v/>
      </c>
      <c r="B136" s="23" t="str">
        <f t="shared" si="6"/>
        <v/>
      </c>
      <c r="C136" s="24"/>
      <c r="D136" s="68"/>
      <c r="E136" s="68"/>
      <c r="F136" s="68"/>
      <c r="G136" s="68"/>
      <c r="H136" s="68"/>
      <c r="I136" s="5"/>
      <c r="J136" s="18"/>
      <c r="K136" s="5"/>
      <c r="L136" s="18"/>
      <c r="M136" s="5"/>
      <c r="N136" s="18"/>
      <c r="O136" s="5"/>
      <c r="P136" s="7"/>
      <c r="Q136" s="5"/>
      <c r="R136" s="12"/>
      <c r="T136" s="2"/>
      <c r="U136" s="8"/>
      <c r="V136" s="26"/>
      <c r="W136" s="16" t="str">
        <f>IF(
  ISBLANK($V136),"",
    IFERROR(
      (IF(ISBLANK(VLOOKUP($V136,$A$4:$R$503,9,0)),"!",VLOOKUP($V136,$A$4:$R$503,9,0))),""))</f>
        <v/>
      </c>
      <c r="X136" s="18" t="str">
        <f>IF(
  ISBLANK($V136),"",
    IFERROR(
      (IF(ISBLANK(VLOOKUP($V136,$A$4:$R$503,10,0)),"!",VLOOKUP($V136,$A$4:$R$503,10,0))),""))</f>
        <v/>
      </c>
      <c r="Y136" s="5" t="str">
        <f>IF(
  ISBLANK($V136),"",
    IFERROR(
      (IF(ISBLANK(VLOOKUP($V136,$A$4:$R$503,11,0)),"!",VLOOKUP($V136,$A$4:$R$503,11,0))),""))</f>
        <v/>
      </c>
      <c r="Z136" s="18" t="str">
        <f>IF(
  ISBLANK($V136),"",
    IFERROR(
      (IF(ISBLANK(VLOOKUP($V136,$A$4:$R$503,12,0)),"!",VLOOKUP($V136,$A$4:$R$503,12,0))),""))</f>
        <v/>
      </c>
      <c r="AA136" s="5" t="str">
        <f>IF(
  ISBLANK($V136),"",
    IFERROR(
      (IF(ISBLANK(VLOOKUP($V136,$A$4:$R$503,13,0)),"!",VLOOKUP($V136,$A$4:$R$503,13,0))),""))</f>
        <v/>
      </c>
      <c r="AB136" s="18" t="str">
        <f>IF(
  ISBLANK($V136),"",
    IFERROR(
      (IF(ISBLANK(VLOOKUP($V136,$A$4:$R$503,14,0)),"!",VLOOKUP($V136,$A$4:$R$503,14,0))),""))</f>
        <v/>
      </c>
      <c r="AC136" s="2"/>
      <c r="AD136" s="86" t="str">
        <f>IF(
  ISBLANK($AC136),"",
    IFERROR(
      (IF(ISBLANK(VLOOKUP($AC136,$B$4:$R$503,15,0)),"!",VLOOKUP($AC136,$B$4:$R$503,14,0))),""))</f>
        <v/>
      </c>
      <c r="AE136" s="18" t="str">
        <f>IF(
  ISBLANK($AC136),"",
    IFERROR(
      (IF(ISBLANK(VLOOKUP($AC136,$B$4:$R$503,15,0)),"!",VLOOKUP($AC136,$B$4:$R$503,15,0))),""))</f>
        <v/>
      </c>
      <c r="AF136" s="5" t="str">
        <f>IF(
  ISBLANK($AC136),"",
    IFERROR(
      (IF(ISBLANK(VLOOKUP($AC136,$B$4:$R$503,16,0)),"!",VLOOKUP($AC136,$B$4:$R$503,16,0))),""))</f>
        <v/>
      </c>
      <c r="AG136" s="18" t="str">
        <f>IF(
  ISBLANK($AC136),"",
    IFERROR(
      (IF(ISBLANK(VLOOKUP($AC136,$B$4:$R$503,17,0)),"!",VLOOKUP($AC136,$B$4:$R$503,17,0))),""))</f>
        <v/>
      </c>
      <c r="AH136" s="2"/>
      <c r="AI136" s="2"/>
      <c r="AJ136" s="2"/>
      <c r="AK136" s="2"/>
    </row>
    <row r="137" spans="1:37" ht="21.95" customHeight="1" x14ac:dyDescent="0.2">
      <c r="A137" s="23" t="str">
        <f t="shared" si="5"/>
        <v/>
      </c>
      <c r="B137" s="23" t="str">
        <f t="shared" si="6"/>
        <v/>
      </c>
      <c r="C137" s="24"/>
      <c r="D137" s="68"/>
      <c r="E137" s="68"/>
      <c r="F137" s="68"/>
      <c r="G137" s="68"/>
      <c r="H137" s="68"/>
      <c r="I137" s="5"/>
      <c r="J137" s="18"/>
      <c r="K137" s="5"/>
      <c r="L137" s="18"/>
      <c r="M137" s="5"/>
      <c r="N137" s="18"/>
      <c r="O137" s="5"/>
      <c r="P137" s="7"/>
      <c r="Q137" s="5"/>
      <c r="R137" s="12"/>
      <c r="T137" s="2"/>
      <c r="U137" s="8"/>
      <c r="V137" s="26"/>
      <c r="W137" s="16" t="str">
        <f>IF(
  ISBLANK($V137),"",
    IFERROR(
      (IF(ISBLANK(VLOOKUP($V137,$A$4:$R$503,9,0)),"!",VLOOKUP($V137,$A$4:$R$503,9,0))),""))</f>
        <v/>
      </c>
      <c r="X137" s="18" t="str">
        <f>IF(
  ISBLANK($V137),"",
    IFERROR(
      (IF(ISBLANK(VLOOKUP($V137,$A$4:$R$503,10,0)),"!",VLOOKUP($V137,$A$4:$R$503,10,0))),""))</f>
        <v/>
      </c>
      <c r="Y137" s="5" t="str">
        <f>IF(
  ISBLANK($V137),"",
    IFERROR(
      (IF(ISBLANK(VLOOKUP($V137,$A$4:$R$503,11,0)),"!",VLOOKUP($V137,$A$4:$R$503,11,0))),""))</f>
        <v/>
      </c>
      <c r="Z137" s="18" t="str">
        <f>IF(
  ISBLANK($V137),"",
    IFERROR(
      (IF(ISBLANK(VLOOKUP($V137,$A$4:$R$503,12,0)),"!",VLOOKUP($V137,$A$4:$R$503,12,0))),""))</f>
        <v/>
      </c>
      <c r="AA137" s="5" t="str">
        <f>IF(
  ISBLANK($V137),"",
    IFERROR(
      (IF(ISBLANK(VLOOKUP($V137,$A$4:$R$503,13,0)),"!",VLOOKUP($V137,$A$4:$R$503,13,0))),""))</f>
        <v/>
      </c>
      <c r="AB137" s="18" t="str">
        <f>IF(
  ISBLANK($V137),"",
    IFERROR(
      (IF(ISBLANK(VLOOKUP($V137,$A$4:$R$503,14,0)),"!",VLOOKUP($V137,$A$4:$R$503,14,0))),""))</f>
        <v/>
      </c>
      <c r="AC137" s="2"/>
      <c r="AD137" s="86" t="str">
        <f>IF(
  ISBLANK($AC137),"",
    IFERROR(
      (IF(ISBLANK(VLOOKUP($AC137,$B$4:$R$503,15,0)),"!",VLOOKUP($AC137,$B$4:$R$503,14,0))),""))</f>
        <v/>
      </c>
      <c r="AE137" s="18" t="str">
        <f>IF(
  ISBLANK($AC137),"",
    IFERROR(
      (IF(ISBLANK(VLOOKUP($AC137,$B$4:$R$503,15,0)),"!",VLOOKUP($AC137,$B$4:$R$503,15,0))),""))</f>
        <v/>
      </c>
      <c r="AF137" s="5" t="str">
        <f>IF(
  ISBLANK($AC137),"",
    IFERROR(
      (IF(ISBLANK(VLOOKUP($AC137,$B$4:$R$503,16,0)),"!",VLOOKUP($AC137,$B$4:$R$503,16,0))),""))</f>
        <v/>
      </c>
      <c r="AG137" s="18" t="str">
        <f>IF(
  ISBLANK($AC137),"",
    IFERROR(
      (IF(ISBLANK(VLOOKUP($AC137,$B$4:$R$503,17,0)),"!",VLOOKUP($AC137,$B$4:$R$503,17,0))),""))</f>
        <v/>
      </c>
      <c r="AH137" s="2"/>
      <c r="AI137" s="2"/>
      <c r="AJ137" s="2"/>
      <c r="AK137" s="2"/>
    </row>
    <row r="138" spans="1:37" ht="21.95" customHeight="1" x14ac:dyDescent="0.2">
      <c r="A138" s="23" t="str">
        <f t="shared" si="5"/>
        <v/>
      </c>
      <c r="B138" s="23" t="str">
        <f t="shared" si="6"/>
        <v/>
      </c>
      <c r="C138" s="24"/>
      <c r="D138" s="68"/>
      <c r="E138" s="68"/>
      <c r="F138" s="68"/>
      <c r="G138" s="68"/>
      <c r="H138" s="68"/>
      <c r="I138" s="5"/>
      <c r="J138" s="18"/>
      <c r="K138" s="5"/>
      <c r="L138" s="18"/>
      <c r="M138" s="5"/>
      <c r="N138" s="18"/>
      <c r="O138" s="5"/>
      <c r="P138" s="7"/>
      <c r="Q138" s="5"/>
      <c r="R138" s="12"/>
      <c r="T138" s="2"/>
      <c r="U138" s="8"/>
      <c r="V138" s="26"/>
      <c r="W138" s="16" t="str">
        <f>IF(
  ISBLANK($V138),"",
    IFERROR(
      (IF(ISBLANK(VLOOKUP($V138,$A$4:$R$503,9,0)),"!",VLOOKUP($V138,$A$4:$R$503,9,0))),""))</f>
        <v/>
      </c>
      <c r="X138" s="18" t="str">
        <f>IF(
  ISBLANK($V138),"",
    IFERROR(
      (IF(ISBLANK(VLOOKUP($V138,$A$4:$R$503,10,0)),"!",VLOOKUP($V138,$A$4:$R$503,10,0))),""))</f>
        <v/>
      </c>
      <c r="Y138" s="5" t="str">
        <f>IF(
  ISBLANK($V138),"",
    IFERROR(
      (IF(ISBLANK(VLOOKUP($V138,$A$4:$R$503,11,0)),"!",VLOOKUP($V138,$A$4:$R$503,11,0))),""))</f>
        <v/>
      </c>
      <c r="Z138" s="18" t="str">
        <f>IF(
  ISBLANK($V138),"",
    IFERROR(
      (IF(ISBLANK(VLOOKUP($V138,$A$4:$R$503,12,0)),"!",VLOOKUP($V138,$A$4:$R$503,12,0))),""))</f>
        <v/>
      </c>
      <c r="AA138" s="5" t="str">
        <f>IF(
  ISBLANK($V138),"",
    IFERROR(
      (IF(ISBLANK(VLOOKUP($V138,$A$4:$R$503,13,0)),"!",VLOOKUP($V138,$A$4:$R$503,13,0))),""))</f>
        <v/>
      </c>
      <c r="AB138" s="18" t="str">
        <f>IF(
  ISBLANK($V138),"",
    IFERROR(
      (IF(ISBLANK(VLOOKUP($V138,$A$4:$R$503,14,0)),"!",VLOOKUP($V138,$A$4:$R$503,14,0))),""))</f>
        <v/>
      </c>
      <c r="AC138" s="2"/>
      <c r="AD138" s="86" t="str">
        <f>IF(
  ISBLANK($AC138),"",
    IFERROR(
      (IF(ISBLANK(VLOOKUP($AC138,$B$4:$R$503,15,0)),"!",VLOOKUP($AC138,$B$4:$R$503,14,0))),""))</f>
        <v/>
      </c>
      <c r="AE138" s="18" t="str">
        <f>IF(
  ISBLANK($AC138),"",
    IFERROR(
      (IF(ISBLANK(VLOOKUP($AC138,$B$4:$R$503,15,0)),"!",VLOOKUP($AC138,$B$4:$R$503,15,0))),""))</f>
        <v/>
      </c>
      <c r="AF138" s="5" t="str">
        <f>IF(
  ISBLANK($AC138),"",
    IFERROR(
      (IF(ISBLANK(VLOOKUP($AC138,$B$4:$R$503,16,0)),"!",VLOOKUP($AC138,$B$4:$R$503,16,0))),""))</f>
        <v/>
      </c>
      <c r="AG138" s="18" t="str">
        <f>IF(
  ISBLANK($AC138),"",
    IFERROR(
      (IF(ISBLANK(VLOOKUP($AC138,$B$4:$R$503,17,0)),"!",VLOOKUP($AC138,$B$4:$R$503,17,0))),""))</f>
        <v/>
      </c>
      <c r="AH138" s="2"/>
      <c r="AI138" s="2"/>
      <c r="AJ138" s="2"/>
      <c r="AK138" s="2"/>
    </row>
    <row r="139" spans="1:37" ht="21.95" customHeight="1" x14ac:dyDescent="0.2">
      <c r="A139" s="23" t="str">
        <f t="shared" si="5"/>
        <v/>
      </c>
      <c r="B139" s="23" t="str">
        <f t="shared" si="6"/>
        <v/>
      </c>
      <c r="C139" s="24"/>
      <c r="D139" s="68"/>
      <c r="E139" s="68"/>
      <c r="F139" s="68"/>
      <c r="G139" s="68"/>
      <c r="H139" s="68"/>
      <c r="I139" s="5"/>
      <c r="J139" s="18"/>
      <c r="K139" s="5"/>
      <c r="L139" s="18"/>
      <c r="M139" s="5"/>
      <c r="N139" s="18"/>
      <c r="O139" s="5"/>
      <c r="P139" s="7"/>
      <c r="Q139" s="5"/>
      <c r="R139" s="12"/>
      <c r="T139" s="2"/>
      <c r="U139" s="8"/>
      <c r="V139" s="26"/>
      <c r="W139" s="16" t="str">
        <f>IF(
  ISBLANK($V139),"",
    IFERROR(
      (IF(ISBLANK(VLOOKUP($V139,$A$4:$R$503,9,0)),"!",VLOOKUP($V139,$A$4:$R$503,9,0))),""))</f>
        <v/>
      </c>
      <c r="X139" s="18" t="str">
        <f>IF(
  ISBLANK($V139),"",
    IFERROR(
      (IF(ISBLANK(VLOOKUP($V139,$A$4:$R$503,10,0)),"!",VLOOKUP($V139,$A$4:$R$503,10,0))),""))</f>
        <v/>
      </c>
      <c r="Y139" s="5" t="str">
        <f>IF(
  ISBLANK($V139),"",
    IFERROR(
      (IF(ISBLANK(VLOOKUP($V139,$A$4:$R$503,11,0)),"!",VLOOKUP($V139,$A$4:$R$503,11,0))),""))</f>
        <v/>
      </c>
      <c r="Z139" s="18" t="str">
        <f>IF(
  ISBLANK($V139),"",
    IFERROR(
      (IF(ISBLANK(VLOOKUP($V139,$A$4:$R$503,12,0)),"!",VLOOKUP($V139,$A$4:$R$503,12,0))),""))</f>
        <v/>
      </c>
      <c r="AA139" s="5" t="str">
        <f>IF(
  ISBLANK($V139),"",
    IFERROR(
      (IF(ISBLANK(VLOOKUP($V139,$A$4:$R$503,13,0)),"!",VLOOKUP($V139,$A$4:$R$503,13,0))),""))</f>
        <v/>
      </c>
      <c r="AB139" s="18" t="str">
        <f>IF(
  ISBLANK($V139),"",
    IFERROR(
      (IF(ISBLANK(VLOOKUP($V139,$A$4:$R$503,14,0)),"!",VLOOKUP($V139,$A$4:$R$503,14,0))),""))</f>
        <v/>
      </c>
      <c r="AC139" s="2"/>
      <c r="AD139" s="86" t="str">
        <f>IF(
  ISBLANK($AC139),"",
    IFERROR(
      (IF(ISBLANK(VLOOKUP($AC139,$B$4:$R$503,15,0)),"!",VLOOKUP($AC139,$B$4:$R$503,14,0))),""))</f>
        <v/>
      </c>
      <c r="AE139" s="18" t="str">
        <f>IF(
  ISBLANK($AC139),"",
    IFERROR(
      (IF(ISBLANK(VLOOKUP($AC139,$B$4:$R$503,15,0)),"!",VLOOKUP($AC139,$B$4:$R$503,15,0))),""))</f>
        <v/>
      </c>
      <c r="AF139" s="5" t="str">
        <f>IF(
  ISBLANK($AC139),"",
    IFERROR(
      (IF(ISBLANK(VLOOKUP($AC139,$B$4:$R$503,16,0)),"!",VLOOKUP($AC139,$B$4:$R$503,16,0))),""))</f>
        <v/>
      </c>
      <c r="AG139" s="18" t="str">
        <f>IF(
  ISBLANK($AC139),"",
    IFERROR(
      (IF(ISBLANK(VLOOKUP($AC139,$B$4:$R$503,17,0)),"!",VLOOKUP($AC139,$B$4:$R$503,17,0))),""))</f>
        <v/>
      </c>
      <c r="AH139" s="2"/>
      <c r="AI139" s="2"/>
      <c r="AJ139" s="2"/>
      <c r="AK139" s="2"/>
    </row>
    <row r="140" spans="1:37" ht="21.95" customHeight="1" x14ac:dyDescent="0.2">
      <c r="A140" s="23" t="str">
        <f t="shared" si="5"/>
        <v/>
      </c>
      <c r="B140" s="23" t="str">
        <f t="shared" si="6"/>
        <v/>
      </c>
      <c r="C140" s="24"/>
      <c r="D140" s="68"/>
      <c r="E140" s="68"/>
      <c r="F140" s="68"/>
      <c r="G140" s="68"/>
      <c r="H140" s="68"/>
      <c r="I140" s="5"/>
      <c r="J140" s="18"/>
      <c r="K140" s="5"/>
      <c r="L140" s="18"/>
      <c r="M140" s="5"/>
      <c r="N140" s="18"/>
      <c r="O140" s="5"/>
      <c r="P140" s="7"/>
      <c r="Q140" s="5"/>
      <c r="R140" s="12"/>
      <c r="T140" s="2"/>
      <c r="U140" s="8"/>
      <c r="V140" s="26"/>
      <c r="W140" s="16" t="str">
        <f>IF(
  ISBLANK($V140),"",
    IFERROR(
      (IF(ISBLANK(VLOOKUP($V140,$A$4:$R$503,9,0)),"!",VLOOKUP($V140,$A$4:$R$503,9,0))),""))</f>
        <v/>
      </c>
      <c r="X140" s="18" t="str">
        <f>IF(
  ISBLANK($V140),"",
    IFERROR(
      (IF(ISBLANK(VLOOKUP($V140,$A$4:$R$503,10,0)),"!",VLOOKUP($V140,$A$4:$R$503,10,0))),""))</f>
        <v/>
      </c>
      <c r="Y140" s="5" t="str">
        <f>IF(
  ISBLANK($V140),"",
    IFERROR(
      (IF(ISBLANK(VLOOKUP($V140,$A$4:$R$503,11,0)),"!",VLOOKUP($V140,$A$4:$R$503,11,0))),""))</f>
        <v/>
      </c>
      <c r="Z140" s="18" t="str">
        <f>IF(
  ISBLANK($V140),"",
    IFERROR(
      (IF(ISBLANK(VLOOKUP($V140,$A$4:$R$503,12,0)),"!",VLOOKUP($V140,$A$4:$R$503,12,0))),""))</f>
        <v/>
      </c>
      <c r="AA140" s="5" t="str">
        <f>IF(
  ISBLANK($V140),"",
    IFERROR(
      (IF(ISBLANK(VLOOKUP($V140,$A$4:$R$503,13,0)),"!",VLOOKUP($V140,$A$4:$R$503,13,0))),""))</f>
        <v/>
      </c>
      <c r="AB140" s="18" t="str">
        <f>IF(
  ISBLANK($V140),"",
    IFERROR(
      (IF(ISBLANK(VLOOKUP($V140,$A$4:$R$503,14,0)),"!",VLOOKUP($V140,$A$4:$R$503,14,0))),""))</f>
        <v/>
      </c>
      <c r="AC140" s="2"/>
      <c r="AD140" s="86" t="str">
        <f>IF(
  ISBLANK($AC140),"",
    IFERROR(
      (IF(ISBLANK(VLOOKUP($AC140,$B$4:$R$503,15,0)),"!",VLOOKUP($AC140,$B$4:$R$503,14,0))),""))</f>
        <v/>
      </c>
      <c r="AE140" s="18" t="str">
        <f>IF(
  ISBLANK($AC140),"",
    IFERROR(
      (IF(ISBLANK(VLOOKUP($AC140,$B$4:$R$503,15,0)),"!",VLOOKUP($AC140,$B$4:$R$503,15,0))),""))</f>
        <v/>
      </c>
      <c r="AF140" s="5" t="str">
        <f>IF(
  ISBLANK($AC140),"",
    IFERROR(
      (IF(ISBLANK(VLOOKUP($AC140,$B$4:$R$503,16,0)),"!",VLOOKUP($AC140,$B$4:$R$503,16,0))),""))</f>
        <v/>
      </c>
      <c r="AG140" s="18" t="str">
        <f>IF(
  ISBLANK($AC140),"",
    IFERROR(
      (IF(ISBLANK(VLOOKUP($AC140,$B$4:$R$503,17,0)),"!",VLOOKUP($AC140,$B$4:$R$503,17,0))),""))</f>
        <v/>
      </c>
      <c r="AH140" s="2"/>
      <c r="AI140" s="2"/>
      <c r="AJ140" s="2"/>
      <c r="AK140" s="2"/>
    </row>
    <row r="141" spans="1:37" ht="21.95" customHeight="1" x14ac:dyDescent="0.2">
      <c r="A141" s="23" t="str">
        <f t="shared" si="5"/>
        <v/>
      </c>
      <c r="B141" s="23" t="str">
        <f t="shared" si="6"/>
        <v/>
      </c>
      <c r="C141" s="24"/>
      <c r="D141" s="68"/>
      <c r="E141" s="68"/>
      <c r="F141" s="68"/>
      <c r="G141" s="68"/>
      <c r="H141" s="68"/>
      <c r="I141" s="5"/>
      <c r="J141" s="18"/>
      <c r="K141" s="5"/>
      <c r="L141" s="18"/>
      <c r="M141" s="5"/>
      <c r="N141" s="18"/>
      <c r="O141" s="5"/>
      <c r="P141" s="7"/>
      <c r="Q141" s="5"/>
      <c r="R141" s="12"/>
      <c r="T141" s="2"/>
      <c r="U141" s="8"/>
      <c r="V141" s="26"/>
      <c r="W141" s="16" t="str">
        <f>IF(
  ISBLANK($V141),"",
    IFERROR(
      (IF(ISBLANK(VLOOKUP($V141,$A$4:$R$503,9,0)),"!",VLOOKUP($V141,$A$4:$R$503,9,0))),""))</f>
        <v/>
      </c>
      <c r="X141" s="18" t="str">
        <f>IF(
  ISBLANK($V141),"",
    IFERROR(
      (IF(ISBLANK(VLOOKUP($V141,$A$4:$R$503,10,0)),"!",VLOOKUP($V141,$A$4:$R$503,10,0))),""))</f>
        <v/>
      </c>
      <c r="Y141" s="5" t="str">
        <f>IF(
  ISBLANK($V141),"",
    IFERROR(
      (IF(ISBLANK(VLOOKUP($V141,$A$4:$R$503,11,0)),"!",VLOOKUP($V141,$A$4:$R$503,11,0))),""))</f>
        <v/>
      </c>
      <c r="Z141" s="18" t="str">
        <f>IF(
  ISBLANK($V141),"",
    IFERROR(
      (IF(ISBLANK(VLOOKUP($V141,$A$4:$R$503,12,0)),"!",VLOOKUP($V141,$A$4:$R$503,12,0))),""))</f>
        <v/>
      </c>
      <c r="AA141" s="5" t="str">
        <f>IF(
  ISBLANK($V141),"",
    IFERROR(
      (IF(ISBLANK(VLOOKUP($V141,$A$4:$R$503,13,0)),"!",VLOOKUP($V141,$A$4:$R$503,13,0))),""))</f>
        <v/>
      </c>
      <c r="AB141" s="18" t="str">
        <f>IF(
  ISBLANK($V141),"",
    IFERROR(
      (IF(ISBLANK(VLOOKUP($V141,$A$4:$R$503,14,0)),"!",VLOOKUP($V141,$A$4:$R$503,14,0))),""))</f>
        <v/>
      </c>
      <c r="AC141" s="2"/>
      <c r="AD141" s="86" t="str">
        <f>IF(
  ISBLANK($AC141),"",
    IFERROR(
      (IF(ISBLANK(VLOOKUP($AC141,$B$4:$R$503,15,0)),"!",VLOOKUP($AC141,$B$4:$R$503,14,0))),""))</f>
        <v/>
      </c>
      <c r="AE141" s="18" t="str">
        <f>IF(
  ISBLANK($AC141),"",
    IFERROR(
      (IF(ISBLANK(VLOOKUP($AC141,$B$4:$R$503,15,0)),"!",VLOOKUP($AC141,$B$4:$R$503,15,0))),""))</f>
        <v/>
      </c>
      <c r="AF141" s="5" t="str">
        <f>IF(
  ISBLANK($AC141),"",
    IFERROR(
      (IF(ISBLANK(VLOOKUP($AC141,$B$4:$R$503,16,0)),"!",VLOOKUP($AC141,$B$4:$R$503,16,0))),""))</f>
        <v/>
      </c>
      <c r="AG141" s="18" t="str">
        <f>IF(
  ISBLANK($AC141),"",
    IFERROR(
      (IF(ISBLANK(VLOOKUP($AC141,$B$4:$R$503,17,0)),"!",VLOOKUP($AC141,$B$4:$R$503,17,0))),""))</f>
        <v/>
      </c>
      <c r="AH141" s="2"/>
      <c r="AI141" s="2"/>
      <c r="AJ141" s="2"/>
      <c r="AK141" s="2"/>
    </row>
    <row r="142" spans="1:37" ht="21.95" customHeight="1" x14ac:dyDescent="0.2">
      <c r="A142" s="23" t="str">
        <f t="shared" si="5"/>
        <v/>
      </c>
      <c r="B142" s="23" t="str">
        <f t="shared" si="6"/>
        <v/>
      </c>
      <c r="C142" s="24"/>
      <c r="D142" s="68"/>
      <c r="E142" s="68"/>
      <c r="F142" s="68"/>
      <c r="G142" s="68"/>
      <c r="H142" s="68"/>
      <c r="I142" s="5"/>
      <c r="J142" s="18"/>
      <c r="K142" s="5"/>
      <c r="L142" s="18"/>
      <c r="M142" s="5"/>
      <c r="N142" s="18"/>
      <c r="O142" s="5"/>
      <c r="P142" s="7"/>
      <c r="Q142" s="5"/>
      <c r="R142" s="12"/>
      <c r="T142" s="2"/>
      <c r="U142" s="8"/>
      <c r="V142" s="26"/>
      <c r="W142" s="16" t="str">
        <f>IF(
  ISBLANK($V142),"",
    IFERROR(
      (IF(ISBLANK(VLOOKUP($V142,$A$4:$R$503,9,0)),"!",VLOOKUP($V142,$A$4:$R$503,9,0))),""))</f>
        <v/>
      </c>
      <c r="X142" s="18" t="str">
        <f>IF(
  ISBLANK($V142),"",
    IFERROR(
      (IF(ISBLANK(VLOOKUP($V142,$A$4:$R$503,10,0)),"!",VLOOKUP($V142,$A$4:$R$503,10,0))),""))</f>
        <v/>
      </c>
      <c r="Y142" s="5" t="str">
        <f>IF(
  ISBLANK($V142),"",
    IFERROR(
      (IF(ISBLANK(VLOOKUP($V142,$A$4:$R$503,11,0)),"!",VLOOKUP($V142,$A$4:$R$503,11,0))),""))</f>
        <v/>
      </c>
      <c r="Z142" s="18" t="str">
        <f>IF(
  ISBLANK($V142),"",
    IFERROR(
      (IF(ISBLANK(VLOOKUP($V142,$A$4:$R$503,12,0)),"!",VLOOKUP($V142,$A$4:$R$503,12,0))),""))</f>
        <v/>
      </c>
      <c r="AA142" s="5" t="str">
        <f>IF(
  ISBLANK($V142),"",
    IFERROR(
      (IF(ISBLANK(VLOOKUP($V142,$A$4:$R$503,13,0)),"!",VLOOKUP($V142,$A$4:$R$503,13,0))),""))</f>
        <v/>
      </c>
      <c r="AB142" s="18" t="str">
        <f>IF(
  ISBLANK($V142),"",
    IFERROR(
      (IF(ISBLANK(VLOOKUP($V142,$A$4:$R$503,14,0)),"!",VLOOKUP($V142,$A$4:$R$503,14,0))),""))</f>
        <v/>
      </c>
      <c r="AC142" s="2"/>
      <c r="AD142" s="86" t="str">
        <f>IF(
  ISBLANK($AC142),"",
    IFERROR(
      (IF(ISBLANK(VLOOKUP($AC142,$B$4:$R$503,15,0)),"!",VLOOKUP($AC142,$B$4:$R$503,14,0))),""))</f>
        <v/>
      </c>
      <c r="AE142" s="18" t="str">
        <f>IF(
  ISBLANK($AC142),"",
    IFERROR(
      (IF(ISBLANK(VLOOKUP($AC142,$B$4:$R$503,15,0)),"!",VLOOKUP($AC142,$B$4:$R$503,15,0))),""))</f>
        <v/>
      </c>
      <c r="AF142" s="5" t="str">
        <f>IF(
  ISBLANK($AC142),"",
    IFERROR(
      (IF(ISBLANK(VLOOKUP($AC142,$B$4:$R$503,16,0)),"!",VLOOKUP($AC142,$B$4:$R$503,16,0))),""))</f>
        <v/>
      </c>
      <c r="AG142" s="18" t="str">
        <f>IF(
  ISBLANK($AC142),"",
    IFERROR(
      (IF(ISBLANK(VLOOKUP($AC142,$B$4:$R$503,17,0)),"!",VLOOKUP($AC142,$B$4:$R$503,17,0))),""))</f>
        <v/>
      </c>
      <c r="AH142" s="2"/>
      <c r="AI142" s="2"/>
      <c r="AJ142" s="2"/>
      <c r="AK142" s="2"/>
    </row>
    <row r="143" spans="1:37" ht="21.95" customHeight="1" x14ac:dyDescent="0.2">
      <c r="A143" s="23" t="str">
        <f t="shared" si="5"/>
        <v/>
      </c>
      <c r="B143" s="23" t="str">
        <f t="shared" si="6"/>
        <v/>
      </c>
      <c r="C143" s="24"/>
      <c r="D143" s="68"/>
      <c r="E143" s="68"/>
      <c r="F143" s="68"/>
      <c r="G143" s="68"/>
      <c r="H143" s="68"/>
      <c r="I143" s="5"/>
      <c r="J143" s="18"/>
      <c r="K143" s="5"/>
      <c r="L143" s="18"/>
      <c r="M143" s="5"/>
      <c r="N143" s="18"/>
      <c r="O143" s="5"/>
      <c r="P143" s="7"/>
      <c r="Q143" s="5"/>
      <c r="R143" s="12"/>
      <c r="T143" s="2"/>
      <c r="U143" s="8"/>
      <c r="V143" s="26"/>
      <c r="W143" s="16" t="str">
        <f>IF(
  ISBLANK($V143),"",
    IFERROR(
      (IF(ISBLANK(VLOOKUP($V143,$A$4:$R$503,9,0)),"!",VLOOKUP($V143,$A$4:$R$503,9,0))),""))</f>
        <v/>
      </c>
      <c r="X143" s="18" t="str">
        <f>IF(
  ISBLANK($V143),"",
    IFERROR(
      (IF(ISBLANK(VLOOKUP($V143,$A$4:$R$503,10,0)),"!",VLOOKUP($V143,$A$4:$R$503,10,0))),""))</f>
        <v/>
      </c>
      <c r="Y143" s="5" t="str">
        <f>IF(
  ISBLANK($V143),"",
    IFERROR(
      (IF(ISBLANK(VLOOKUP($V143,$A$4:$R$503,11,0)),"!",VLOOKUP($V143,$A$4:$R$503,11,0))),""))</f>
        <v/>
      </c>
      <c r="Z143" s="18" t="str">
        <f>IF(
  ISBLANK($V143),"",
    IFERROR(
      (IF(ISBLANK(VLOOKUP($V143,$A$4:$R$503,12,0)),"!",VLOOKUP($V143,$A$4:$R$503,12,0))),""))</f>
        <v/>
      </c>
      <c r="AA143" s="5" t="str">
        <f>IF(
  ISBLANK($V143),"",
    IFERROR(
      (IF(ISBLANK(VLOOKUP($V143,$A$4:$R$503,13,0)),"!",VLOOKUP($V143,$A$4:$R$503,13,0))),""))</f>
        <v/>
      </c>
      <c r="AB143" s="18" t="str">
        <f>IF(
  ISBLANK($V143),"",
    IFERROR(
      (IF(ISBLANK(VLOOKUP($V143,$A$4:$R$503,14,0)),"!",VLOOKUP($V143,$A$4:$R$503,14,0))),""))</f>
        <v/>
      </c>
      <c r="AC143" s="2"/>
      <c r="AD143" s="86" t="str">
        <f>IF(
  ISBLANK($AC143),"",
    IFERROR(
      (IF(ISBLANK(VLOOKUP($AC143,$B$4:$R$503,15,0)),"!",VLOOKUP($AC143,$B$4:$R$503,14,0))),""))</f>
        <v/>
      </c>
      <c r="AE143" s="18" t="str">
        <f>IF(
  ISBLANK($AC143),"",
    IFERROR(
      (IF(ISBLANK(VLOOKUP($AC143,$B$4:$R$503,15,0)),"!",VLOOKUP($AC143,$B$4:$R$503,15,0))),""))</f>
        <v/>
      </c>
      <c r="AF143" s="5" t="str">
        <f>IF(
  ISBLANK($AC143),"",
    IFERROR(
      (IF(ISBLANK(VLOOKUP($AC143,$B$4:$R$503,16,0)),"!",VLOOKUP($AC143,$B$4:$R$503,16,0))),""))</f>
        <v/>
      </c>
      <c r="AG143" s="18" t="str">
        <f>IF(
  ISBLANK($AC143),"",
    IFERROR(
      (IF(ISBLANK(VLOOKUP($AC143,$B$4:$R$503,17,0)),"!",VLOOKUP($AC143,$B$4:$R$503,17,0))),""))</f>
        <v/>
      </c>
      <c r="AH143" s="2"/>
      <c r="AI143" s="2"/>
      <c r="AJ143" s="2"/>
      <c r="AK143" s="2"/>
    </row>
    <row r="144" spans="1:37" ht="21.95" customHeight="1" x14ac:dyDescent="0.2">
      <c r="A144" s="23" t="str">
        <f t="shared" si="5"/>
        <v/>
      </c>
      <c r="B144" s="23" t="str">
        <f t="shared" si="6"/>
        <v/>
      </c>
      <c r="C144" s="24"/>
      <c r="D144" s="68"/>
      <c r="E144" s="68"/>
      <c r="F144" s="68"/>
      <c r="G144" s="68"/>
      <c r="H144" s="68"/>
      <c r="I144" s="5"/>
      <c r="J144" s="18"/>
      <c r="K144" s="5"/>
      <c r="L144" s="18"/>
      <c r="M144" s="5"/>
      <c r="N144" s="18"/>
      <c r="O144" s="5"/>
      <c r="P144" s="7"/>
      <c r="Q144" s="5"/>
      <c r="R144" s="12"/>
      <c r="T144" s="2"/>
      <c r="U144" s="8"/>
      <c r="V144" s="26"/>
      <c r="W144" s="16" t="str">
        <f>IF(
  ISBLANK($V144),"",
    IFERROR(
      (IF(ISBLANK(VLOOKUP($V144,$A$4:$R$503,9,0)),"!",VLOOKUP($V144,$A$4:$R$503,9,0))),""))</f>
        <v/>
      </c>
      <c r="X144" s="18" t="str">
        <f>IF(
  ISBLANK($V144),"",
    IFERROR(
      (IF(ISBLANK(VLOOKUP($V144,$A$4:$R$503,10,0)),"!",VLOOKUP($V144,$A$4:$R$503,10,0))),""))</f>
        <v/>
      </c>
      <c r="Y144" s="5" t="str">
        <f>IF(
  ISBLANK($V144),"",
    IFERROR(
      (IF(ISBLANK(VLOOKUP($V144,$A$4:$R$503,11,0)),"!",VLOOKUP($V144,$A$4:$R$503,11,0))),""))</f>
        <v/>
      </c>
      <c r="Z144" s="18" t="str">
        <f>IF(
  ISBLANK($V144),"",
    IFERROR(
      (IF(ISBLANK(VLOOKUP($V144,$A$4:$R$503,12,0)),"!",VLOOKUP($V144,$A$4:$R$503,12,0))),""))</f>
        <v/>
      </c>
      <c r="AA144" s="5" t="str">
        <f>IF(
  ISBLANK($V144),"",
    IFERROR(
      (IF(ISBLANK(VLOOKUP($V144,$A$4:$R$503,13,0)),"!",VLOOKUP($V144,$A$4:$R$503,13,0))),""))</f>
        <v/>
      </c>
      <c r="AB144" s="18" t="str">
        <f>IF(
  ISBLANK($V144),"",
    IFERROR(
      (IF(ISBLANK(VLOOKUP($V144,$A$4:$R$503,14,0)),"!",VLOOKUP($V144,$A$4:$R$503,14,0))),""))</f>
        <v/>
      </c>
      <c r="AC144" s="2"/>
      <c r="AD144" s="86" t="str">
        <f>IF(
  ISBLANK($AC144),"",
    IFERROR(
      (IF(ISBLANK(VLOOKUP($AC144,$B$4:$R$503,15,0)),"!",VLOOKUP($AC144,$B$4:$R$503,14,0))),""))</f>
        <v/>
      </c>
      <c r="AE144" s="18" t="str">
        <f>IF(
  ISBLANK($AC144),"",
    IFERROR(
      (IF(ISBLANK(VLOOKUP($AC144,$B$4:$R$503,15,0)),"!",VLOOKUP($AC144,$B$4:$R$503,15,0))),""))</f>
        <v/>
      </c>
      <c r="AF144" s="5" t="str">
        <f>IF(
  ISBLANK($AC144),"",
    IFERROR(
      (IF(ISBLANK(VLOOKUP($AC144,$B$4:$R$503,16,0)),"!",VLOOKUP($AC144,$B$4:$R$503,16,0))),""))</f>
        <v/>
      </c>
      <c r="AG144" s="18" t="str">
        <f>IF(
  ISBLANK($AC144),"",
    IFERROR(
      (IF(ISBLANK(VLOOKUP($AC144,$B$4:$R$503,17,0)),"!",VLOOKUP($AC144,$B$4:$R$503,17,0))),""))</f>
        <v/>
      </c>
      <c r="AH144" s="2"/>
      <c r="AI144" s="2"/>
      <c r="AJ144" s="2"/>
      <c r="AK144" s="2"/>
    </row>
    <row r="145" spans="1:37" ht="21.95" customHeight="1" x14ac:dyDescent="0.2">
      <c r="A145" s="23" t="str">
        <f t="shared" si="5"/>
        <v/>
      </c>
      <c r="B145" s="23" t="str">
        <f t="shared" si="6"/>
        <v/>
      </c>
      <c r="C145" s="24"/>
      <c r="D145" s="68"/>
      <c r="E145" s="68"/>
      <c r="F145" s="68"/>
      <c r="G145" s="68"/>
      <c r="H145" s="68"/>
      <c r="I145" s="5"/>
      <c r="J145" s="18"/>
      <c r="K145" s="5"/>
      <c r="L145" s="18"/>
      <c r="M145" s="5"/>
      <c r="N145" s="18"/>
      <c r="O145" s="5"/>
      <c r="P145" s="7"/>
      <c r="Q145" s="5"/>
      <c r="R145" s="12"/>
      <c r="T145" s="2"/>
      <c r="U145" s="8"/>
      <c r="V145" s="26"/>
      <c r="W145" s="16" t="str">
        <f>IF(
  ISBLANK($V145),"",
    IFERROR(
      (IF(ISBLANK(VLOOKUP($V145,$A$4:$R$503,9,0)),"!",VLOOKUP($V145,$A$4:$R$503,9,0))),""))</f>
        <v/>
      </c>
      <c r="X145" s="18" t="str">
        <f>IF(
  ISBLANK($V145),"",
    IFERROR(
      (IF(ISBLANK(VLOOKUP($V145,$A$4:$R$503,10,0)),"!",VLOOKUP($V145,$A$4:$R$503,10,0))),""))</f>
        <v/>
      </c>
      <c r="Y145" s="5" t="str">
        <f>IF(
  ISBLANK($V145),"",
    IFERROR(
      (IF(ISBLANK(VLOOKUP($V145,$A$4:$R$503,11,0)),"!",VLOOKUP($V145,$A$4:$R$503,11,0))),""))</f>
        <v/>
      </c>
      <c r="Z145" s="18" t="str">
        <f>IF(
  ISBLANK($V145),"",
    IFERROR(
      (IF(ISBLANK(VLOOKUP($V145,$A$4:$R$503,12,0)),"!",VLOOKUP($V145,$A$4:$R$503,12,0))),""))</f>
        <v/>
      </c>
      <c r="AA145" s="5" t="str">
        <f>IF(
  ISBLANK($V145),"",
    IFERROR(
      (IF(ISBLANK(VLOOKUP($V145,$A$4:$R$503,13,0)),"!",VLOOKUP($V145,$A$4:$R$503,13,0))),""))</f>
        <v/>
      </c>
      <c r="AB145" s="18" t="str">
        <f>IF(
  ISBLANK($V145),"",
    IFERROR(
      (IF(ISBLANK(VLOOKUP($V145,$A$4:$R$503,14,0)),"!",VLOOKUP($V145,$A$4:$R$503,14,0))),""))</f>
        <v/>
      </c>
      <c r="AC145" s="2"/>
      <c r="AD145" s="86" t="str">
        <f>IF(
  ISBLANK($AC145),"",
    IFERROR(
      (IF(ISBLANK(VLOOKUP($AC145,$B$4:$R$503,15,0)),"!",VLOOKUP($AC145,$B$4:$R$503,14,0))),""))</f>
        <v/>
      </c>
      <c r="AE145" s="18" t="str">
        <f>IF(
  ISBLANK($AC145),"",
    IFERROR(
      (IF(ISBLANK(VLOOKUP($AC145,$B$4:$R$503,15,0)),"!",VLOOKUP($AC145,$B$4:$R$503,15,0))),""))</f>
        <v/>
      </c>
      <c r="AF145" s="5" t="str">
        <f>IF(
  ISBLANK($AC145),"",
    IFERROR(
      (IF(ISBLANK(VLOOKUP($AC145,$B$4:$R$503,16,0)),"!",VLOOKUP($AC145,$B$4:$R$503,16,0))),""))</f>
        <v/>
      </c>
      <c r="AG145" s="18" t="str">
        <f>IF(
  ISBLANK($AC145),"",
    IFERROR(
      (IF(ISBLANK(VLOOKUP($AC145,$B$4:$R$503,17,0)),"!",VLOOKUP($AC145,$B$4:$R$503,17,0))),""))</f>
        <v/>
      </c>
      <c r="AH145" s="2"/>
      <c r="AI145" s="2"/>
      <c r="AJ145" s="2"/>
      <c r="AK145" s="2"/>
    </row>
    <row r="146" spans="1:37" ht="21.95" customHeight="1" x14ac:dyDescent="0.2">
      <c r="A146" s="23" t="str">
        <f t="shared" si="5"/>
        <v/>
      </c>
      <c r="B146" s="23" t="str">
        <f t="shared" si="6"/>
        <v/>
      </c>
      <c r="C146" s="24"/>
      <c r="D146" s="68"/>
      <c r="E146" s="68"/>
      <c r="F146" s="68"/>
      <c r="G146" s="68"/>
      <c r="H146" s="68"/>
      <c r="I146" s="5"/>
      <c r="J146" s="18"/>
      <c r="K146" s="5"/>
      <c r="L146" s="18"/>
      <c r="M146" s="5"/>
      <c r="N146" s="18"/>
      <c r="O146" s="5"/>
      <c r="P146" s="7"/>
      <c r="Q146" s="5"/>
      <c r="R146" s="12"/>
      <c r="T146" s="2"/>
      <c r="U146" s="8"/>
      <c r="V146" s="26"/>
      <c r="W146" s="16" t="str">
        <f>IF(
  ISBLANK($V146),"",
    IFERROR(
      (IF(ISBLANK(VLOOKUP($V146,$A$4:$R$503,9,0)),"!",VLOOKUP($V146,$A$4:$R$503,9,0))),""))</f>
        <v/>
      </c>
      <c r="X146" s="18" t="str">
        <f>IF(
  ISBLANK($V146),"",
    IFERROR(
      (IF(ISBLANK(VLOOKUP($V146,$A$4:$R$503,10,0)),"!",VLOOKUP($V146,$A$4:$R$503,10,0))),""))</f>
        <v/>
      </c>
      <c r="Y146" s="5" t="str">
        <f>IF(
  ISBLANK($V146),"",
    IFERROR(
      (IF(ISBLANK(VLOOKUP($V146,$A$4:$R$503,11,0)),"!",VLOOKUP($V146,$A$4:$R$503,11,0))),""))</f>
        <v/>
      </c>
      <c r="Z146" s="18" t="str">
        <f>IF(
  ISBLANK($V146),"",
    IFERROR(
      (IF(ISBLANK(VLOOKUP($V146,$A$4:$R$503,12,0)),"!",VLOOKUP($V146,$A$4:$R$503,12,0))),""))</f>
        <v/>
      </c>
      <c r="AA146" s="5" t="str">
        <f>IF(
  ISBLANK($V146),"",
    IFERROR(
      (IF(ISBLANK(VLOOKUP($V146,$A$4:$R$503,13,0)),"!",VLOOKUP($V146,$A$4:$R$503,13,0))),""))</f>
        <v/>
      </c>
      <c r="AB146" s="18" t="str">
        <f>IF(
  ISBLANK($V146),"",
    IFERROR(
      (IF(ISBLANK(VLOOKUP($V146,$A$4:$R$503,14,0)),"!",VLOOKUP($V146,$A$4:$R$503,14,0))),""))</f>
        <v/>
      </c>
      <c r="AC146" s="2"/>
      <c r="AD146" s="86" t="str">
        <f>IF(
  ISBLANK($AC146),"",
    IFERROR(
      (IF(ISBLANK(VLOOKUP($AC146,$B$4:$R$503,15,0)),"!",VLOOKUP($AC146,$B$4:$R$503,14,0))),""))</f>
        <v/>
      </c>
      <c r="AE146" s="18" t="str">
        <f>IF(
  ISBLANK($AC146),"",
    IFERROR(
      (IF(ISBLANK(VLOOKUP($AC146,$B$4:$R$503,15,0)),"!",VLOOKUP($AC146,$B$4:$R$503,15,0))),""))</f>
        <v/>
      </c>
      <c r="AF146" s="5" t="str">
        <f>IF(
  ISBLANK($AC146),"",
    IFERROR(
      (IF(ISBLANK(VLOOKUP($AC146,$B$4:$R$503,16,0)),"!",VLOOKUP($AC146,$B$4:$R$503,16,0))),""))</f>
        <v/>
      </c>
      <c r="AG146" s="18" t="str">
        <f>IF(
  ISBLANK($AC146),"",
    IFERROR(
      (IF(ISBLANK(VLOOKUP($AC146,$B$4:$R$503,17,0)),"!",VLOOKUP($AC146,$B$4:$R$503,17,0))),""))</f>
        <v/>
      </c>
      <c r="AH146" s="2"/>
      <c r="AI146" s="2"/>
      <c r="AJ146" s="2"/>
      <c r="AK146" s="2"/>
    </row>
    <row r="147" spans="1:37" ht="21.95" customHeight="1" x14ac:dyDescent="0.2">
      <c r="A147" s="23" t="str">
        <f t="shared" si="5"/>
        <v/>
      </c>
      <c r="B147" s="23" t="str">
        <f t="shared" si="6"/>
        <v/>
      </c>
      <c r="C147" s="24"/>
      <c r="D147" s="68"/>
      <c r="E147" s="68"/>
      <c r="F147" s="68"/>
      <c r="G147" s="68"/>
      <c r="H147" s="68"/>
      <c r="I147" s="5"/>
      <c r="J147" s="18"/>
      <c r="K147" s="5"/>
      <c r="L147" s="18"/>
      <c r="M147" s="5"/>
      <c r="N147" s="18"/>
      <c r="O147" s="5"/>
      <c r="P147" s="7"/>
      <c r="Q147" s="5"/>
      <c r="R147" s="12"/>
      <c r="T147" s="2"/>
      <c r="U147" s="8"/>
      <c r="V147" s="26"/>
      <c r="W147" s="16" t="str">
        <f>IF(
  ISBLANK($V147),"",
    IFERROR(
      (IF(ISBLANK(VLOOKUP($V147,$A$4:$R$503,9,0)),"!",VLOOKUP($V147,$A$4:$R$503,9,0))),""))</f>
        <v/>
      </c>
      <c r="X147" s="18" t="str">
        <f>IF(
  ISBLANK($V147),"",
    IFERROR(
      (IF(ISBLANK(VLOOKUP($V147,$A$4:$R$503,10,0)),"!",VLOOKUP($V147,$A$4:$R$503,10,0))),""))</f>
        <v/>
      </c>
      <c r="Y147" s="5" t="str">
        <f>IF(
  ISBLANK($V147),"",
    IFERROR(
      (IF(ISBLANK(VLOOKUP($V147,$A$4:$R$503,11,0)),"!",VLOOKUP($V147,$A$4:$R$503,11,0))),""))</f>
        <v/>
      </c>
      <c r="Z147" s="18" t="str">
        <f>IF(
  ISBLANK($V147),"",
    IFERROR(
      (IF(ISBLANK(VLOOKUP($V147,$A$4:$R$503,12,0)),"!",VLOOKUP($V147,$A$4:$R$503,12,0))),""))</f>
        <v/>
      </c>
      <c r="AA147" s="5" t="str">
        <f>IF(
  ISBLANK($V147),"",
    IFERROR(
      (IF(ISBLANK(VLOOKUP($V147,$A$4:$R$503,13,0)),"!",VLOOKUP($V147,$A$4:$R$503,13,0))),""))</f>
        <v/>
      </c>
      <c r="AB147" s="18" t="str">
        <f>IF(
  ISBLANK($V147),"",
    IFERROR(
      (IF(ISBLANK(VLOOKUP($V147,$A$4:$R$503,14,0)),"!",VLOOKUP($V147,$A$4:$R$503,14,0))),""))</f>
        <v/>
      </c>
      <c r="AC147" s="2"/>
      <c r="AD147" s="86" t="str">
        <f>IF(
  ISBLANK($AC147),"",
    IFERROR(
      (IF(ISBLANK(VLOOKUP($AC147,$B$4:$R$503,15,0)),"!",VLOOKUP($AC147,$B$4:$R$503,14,0))),""))</f>
        <v/>
      </c>
      <c r="AE147" s="18" t="str">
        <f>IF(
  ISBLANK($AC147),"",
    IFERROR(
      (IF(ISBLANK(VLOOKUP($AC147,$B$4:$R$503,15,0)),"!",VLOOKUP($AC147,$B$4:$R$503,15,0))),""))</f>
        <v/>
      </c>
      <c r="AF147" s="5" t="str">
        <f>IF(
  ISBLANK($AC147),"",
    IFERROR(
      (IF(ISBLANK(VLOOKUP($AC147,$B$4:$R$503,16,0)),"!",VLOOKUP($AC147,$B$4:$R$503,16,0))),""))</f>
        <v/>
      </c>
      <c r="AG147" s="18" t="str">
        <f>IF(
  ISBLANK($AC147),"",
    IFERROR(
      (IF(ISBLANK(VLOOKUP($AC147,$B$4:$R$503,17,0)),"!",VLOOKUP($AC147,$B$4:$R$503,17,0))),""))</f>
        <v/>
      </c>
      <c r="AH147" s="2"/>
      <c r="AI147" s="2"/>
      <c r="AJ147" s="2"/>
      <c r="AK147" s="2"/>
    </row>
    <row r="148" spans="1:37" ht="21.95" customHeight="1" x14ac:dyDescent="0.2">
      <c r="A148" s="23" t="str">
        <f t="shared" si="5"/>
        <v/>
      </c>
      <c r="B148" s="23" t="str">
        <f t="shared" si="6"/>
        <v/>
      </c>
      <c r="C148" s="24"/>
      <c r="D148" s="68"/>
      <c r="E148" s="68"/>
      <c r="F148" s="68"/>
      <c r="G148" s="68"/>
      <c r="H148" s="68"/>
      <c r="I148" s="5"/>
      <c r="J148" s="18"/>
      <c r="K148" s="5"/>
      <c r="L148" s="18"/>
      <c r="M148" s="5"/>
      <c r="N148" s="18"/>
      <c r="O148" s="5"/>
      <c r="P148" s="7"/>
      <c r="Q148" s="5"/>
      <c r="R148" s="12"/>
      <c r="T148" s="2"/>
      <c r="U148" s="8"/>
      <c r="V148" s="26"/>
      <c r="W148" s="16" t="str">
        <f>IF(
  ISBLANK($V148),"",
    IFERROR(
      (IF(ISBLANK(VLOOKUP($V148,$A$4:$R$503,9,0)),"!",VLOOKUP($V148,$A$4:$R$503,9,0))),""))</f>
        <v/>
      </c>
      <c r="X148" s="18" t="str">
        <f>IF(
  ISBLANK($V148),"",
    IFERROR(
      (IF(ISBLANK(VLOOKUP($V148,$A$4:$R$503,10,0)),"!",VLOOKUP($V148,$A$4:$R$503,10,0))),""))</f>
        <v/>
      </c>
      <c r="Y148" s="5" t="str">
        <f>IF(
  ISBLANK($V148),"",
    IFERROR(
      (IF(ISBLANK(VLOOKUP($V148,$A$4:$R$503,11,0)),"!",VLOOKUP($V148,$A$4:$R$503,11,0))),""))</f>
        <v/>
      </c>
      <c r="Z148" s="18" t="str">
        <f>IF(
  ISBLANK($V148),"",
    IFERROR(
      (IF(ISBLANK(VLOOKUP($V148,$A$4:$R$503,12,0)),"!",VLOOKUP($V148,$A$4:$R$503,12,0))),""))</f>
        <v/>
      </c>
      <c r="AA148" s="5" t="str">
        <f>IF(
  ISBLANK($V148),"",
    IFERROR(
      (IF(ISBLANK(VLOOKUP($V148,$A$4:$R$503,13,0)),"!",VLOOKUP($V148,$A$4:$R$503,13,0))),""))</f>
        <v/>
      </c>
      <c r="AB148" s="18" t="str">
        <f>IF(
  ISBLANK($V148),"",
    IFERROR(
      (IF(ISBLANK(VLOOKUP($V148,$A$4:$R$503,14,0)),"!",VLOOKUP($V148,$A$4:$R$503,14,0))),""))</f>
        <v/>
      </c>
      <c r="AC148" s="2"/>
      <c r="AD148" s="86" t="str">
        <f>IF(
  ISBLANK($AC148),"",
    IFERROR(
      (IF(ISBLANK(VLOOKUP($AC148,$B$4:$R$503,15,0)),"!",VLOOKUP($AC148,$B$4:$R$503,14,0))),""))</f>
        <v/>
      </c>
      <c r="AE148" s="18" t="str">
        <f>IF(
  ISBLANK($AC148),"",
    IFERROR(
      (IF(ISBLANK(VLOOKUP($AC148,$B$4:$R$503,15,0)),"!",VLOOKUP($AC148,$B$4:$R$503,15,0))),""))</f>
        <v/>
      </c>
      <c r="AF148" s="5" t="str">
        <f>IF(
  ISBLANK($AC148),"",
    IFERROR(
      (IF(ISBLANK(VLOOKUP($AC148,$B$4:$R$503,16,0)),"!",VLOOKUP($AC148,$B$4:$R$503,16,0))),""))</f>
        <v/>
      </c>
      <c r="AG148" s="18" t="str">
        <f>IF(
  ISBLANK($AC148),"",
    IFERROR(
      (IF(ISBLANK(VLOOKUP($AC148,$B$4:$R$503,17,0)),"!",VLOOKUP($AC148,$B$4:$R$503,17,0))),""))</f>
        <v/>
      </c>
      <c r="AH148" s="2"/>
      <c r="AI148" s="2"/>
      <c r="AJ148" s="2"/>
      <c r="AK148" s="2"/>
    </row>
    <row r="149" spans="1:37" ht="21.95" customHeight="1" x14ac:dyDescent="0.2">
      <c r="A149" s="23" t="str">
        <f t="shared" si="5"/>
        <v/>
      </c>
      <c r="B149" s="23" t="str">
        <f t="shared" si="6"/>
        <v/>
      </c>
      <c r="C149" s="24"/>
      <c r="D149" s="68"/>
      <c r="E149" s="68"/>
      <c r="F149" s="68"/>
      <c r="G149" s="68"/>
      <c r="H149" s="68"/>
      <c r="I149" s="5"/>
      <c r="J149" s="18"/>
      <c r="K149" s="5"/>
      <c r="L149" s="18"/>
      <c r="M149" s="5"/>
      <c r="N149" s="18"/>
      <c r="O149" s="5"/>
      <c r="P149" s="7"/>
      <c r="Q149" s="5"/>
      <c r="R149" s="12"/>
      <c r="T149" s="2"/>
      <c r="U149" s="8"/>
      <c r="V149" s="26"/>
      <c r="W149" s="16" t="str">
        <f>IF(
  ISBLANK($V149),"",
    IFERROR(
      (IF(ISBLANK(VLOOKUP($V149,$A$4:$R$503,9,0)),"!",VLOOKUP($V149,$A$4:$R$503,9,0))),""))</f>
        <v/>
      </c>
      <c r="X149" s="18" t="str">
        <f>IF(
  ISBLANK($V149),"",
    IFERROR(
      (IF(ISBLANK(VLOOKUP($V149,$A$4:$R$503,10,0)),"!",VLOOKUP($V149,$A$4:$R$503,10,0))),""))</f>
        <v/>
      </c>
      <c r="Y149" s="5" t="str">
        <f>IF(
  ISBLANK($V149),"",
    IFERROR(
      (IF(ISBLANK(VLOOKUP($V149,$A$4:$R$503,11,0)),"!",VLOOKUP($V149,$A$4:$R$503,11,0))),""))</f>
        <v/>
      </c>
      <c r="Z149" s="18" t="str">
        <f>IF(
  ISBLANK($V149),"",
    IFERROR(
      (IF(ISBLANK(VLOOKUP($V149,$A$4:$R$503,12,0)),"!",VLOOKUP($V149,$A$4:$R$503,12,0))),""))</f>
        <v/>
      </c>
      <c r="AA149" s="5" t="str">
        <f>IF(
  ISBLANK($V149),"",
    IFERROR(
      (IF(ISBLANK(VLOOKUP($V149,$A$4:$R$503,13,0)),"!",VLOOKUP($V149,$A$4:$R$503,13,0))),""))</f>
        <v/>
      </c>
      <c r="AB149" s="18" t="str">
        <f>IF(
  ISBLANK($V149),"",
    IFERROR(
      (IF(ISBLANK(VLOOKUP($V149,$A$4:$R$503,14,0)),"!",VLOOKUP($V149,$A$4:$R$503,14,0))),""))</f>
        <v/>
      </c>
      <c r="AC149" s="2"/>
      <c r="AD149" s="86" t="str">
        <f>IF(
  ISBLANK($AC149),"",
    IFERROR(
      (IF(ISBLANK(VLOOKUP($AC149,$B$4:$R$503,15,0)),"!",VLOOKUP($AC149,$B$4:$R$503,14,0))),""))</f>
        <v/>
      </c>
      <c r="AE149" s="18" t="str">
        <f>IF(
  ISBLANK($AC149),"",
    IFERROR(
      (IF(ISBLANK(VLOOKUP($AC149,$B$4:$R$503,15,0)),"!",VLOOKUP($AC149,$B$4:$R$503,15,0))),""))</f>
        <v/>
      </c>
      <c r="AF149" s="5" t="str">
        <f>IF(
  ISBLANK($AC149),"",
    IFERROR(
      (IF(ISBLANK(VLOOKUP($AC149,$B$4:$R$503,16,0)),"!",VLOOKUP($AC149,$B$4:$R$503,16,0))),""))</f>
        <v/>
      </c>
      <c r="AG149" s="18" t="str">
        <f>IF(
  ISBLANK($AC149),"",
    IFERROR(
      (IF(ISBLANK(VLOOKUP($AC149,$B$4:$R$503,17,0)),"!",VLOOKUP($AC149,$B$4:$R$503,17,0))),""))</f>
        <v/>
      </c>
      <c r="AH149" s="2"/>
      <c r="AI149" s="2"/>
      <c r="AJ149" s="2"/>
      <c r="AK149" s="2"/>
    </row>
    <row r="150" spans="1:37" ht="21.95" customHeight="1" x14ac:dyDescent="0.2">
      <c r="A150" s="23" t="str">
        <f t="shared" si="5"/>
        <v/>
      </c>
      <c r="B150" s="23" t="str">
        <f t="shared" si="6"/>
        <v/>
      </c>
      <c r="C150" s="24"/>
      <c r="D150" s="68"/>
      <c r="E150" s="68"/>
      <c r="F150" s="68"/>
      <c r="G150" s="68"/>
      <c r="H150" s="68"/>
      <c r="I150" s="5"/>
      <c r="J150" s="18"/>
      <c r="K150" s="5"/>
      <c r="L150" s="18"/>
      <c r="M150" s="5"/>
      <c r="N150" s="18"/>
      <c r="O150" s="5"/>
      <c r="P150" s="7"/>
      <c r="Q150" s="5"/>
      <c r="R150" s="12"/>
      <c r="T150" s="2"/>
      <c r="U150" s="8"/>
      <c r="V150" s="26"/>
      <c r="W150" s="16" t="str">
        <f>IF(
  ISBLANK($V150),"",
    IFERROR(
      (IF(ISBLANK(VLOOKUP($V150,$A$4:$R$503,9,0)),"!",VLOOKUP($V150,$A$4:$R$503,9,0))),""))</f>
        <v/>
      </c>
      <c r="X150" s="18" t="str">
        <f>IF(
  ISBLANK($V150),"",
    IFERROR(
      (IF(ISBLANK(VLOOKUP($V150,$A$4:$R$503,10,0)),"!",VLOOKUP($V150,$A$4:$R$503,10,0))),""))</f>
        <v/>
      </c>
      <c r="Y150" s="5" t="str">
        <f>IF(
  ISBLANK($V150),"",
    IFERROR(
      (IF(ISBLANK(VLOOKUP($V150,$A$4:$R$503,11,0)),"!",VLOOKUP($V150,$A$4:$R$503,11,0))),""))</f>
        <v/>
      </c>
      <c r="Z150" s="18" t="str">
        <f>IF(
  ISBLANK($V150),"",
    IFERROR(
      (IF(ISBLANK(VLOOKUP($V150,$A$4:$R$503,12,0)),"!",VLOOKUP($V150,$A$4:$R$503,12,0))),""))</f>
        <v/>
      </c>
      <c r="AA150" s="5" t="str">
        <f>IF(
  ISBLANK($V150),"",
    IFERROR(
      (IF(ISBLANK(VLOOKUP($V150,$A$4:$R$503,13,0)),"!",VLOOKUP($V150,$A$4:$R$503,13,0))),""))</f>
        <v/>
      </c>
      <c r="AB150" s="18" t="str">
        <f>IF(
  ISBLANK($V150),"",
    IFERROR(
      (IF(ISBLANK(VLOOKUP($V150,$A$4:$R$503,14,0)),"!",VLOOKUP($V150,$A$4:$R$503,14,0))),""))</f>
        <v/>
      </c>
      <c r="AC150" s="2"/>
      <c r="AD150" s="86" t="str">
        <f>IF(
  ISBLANK($AC150),"",
    IFERROR(
      (IF(ISBLANK(VLOOKUP($AC150,$B$4:$R$503,15,0)),"!",VLOOKUP($AC150,$B$4:$R$503,14,0))),""))</f>
        <v/>
      </c>
      <c r="AE150" s="18" t="str">
        <f>IF(
  ISBLANK($AC150),"",
    IFERROR(
      (IF(ISBLANK(VLOOKUP($AC150,$B$4:$R$503,15,0)),"!",VLOOKUP($AC150,$B$4:$R$503,15,0))),""))</f>
        <v/>
      </c>
      <c r="AF150" s="5" t="str">
        <f>IF(
  ISBLANK($AC150),"",
    IFERROR(
      (IF(ISBLANK(VLOOKUP($AC150,$B$4:$R$503,16,0)),"!",VLOOKUP($AC150,$B$4:$R$503,16,0))),""))</f>
        <v/>
      </c>
      <c r="AG150" s="18" t="str">
        <f>IF(
  ISBLANK($AC150),"",
    IFERROR(
      (IF(ISBLANK(VLOOKUP($AC150,$B$4:$R$503,17,0)),"!",VLOOKUP($AC150,$B$4:$R$503,17,0))),""))</f>
        <v/>
      </c>
      <c r="AH150" s="2"/>
      <c r="AI150" s="2"/>
      <c r="AJ150" s="2"/>
      <c r="AK150" s="2"/>
    </row>
    <row r="151" spans="1:37" ht="21.95" customHeight="1" x14ac:dyDescent="0.2">
      <c r="A151" s="23" t="str">
        <f t="shared" si="5"/>
        <v/>
      </c>
      <c r="B151" s="23" t="str">
        <f t="shared" si="6"/>
        <v/>
      </c>
      <c r="C151" s="24"/>
      <c r="D151" s="68"/>
      <c r="E151" s="68"/>
      <c r="F151" s="68"/>
      <c r="G151" s="68"/>
      <c r="H151" s="68"/>
      <c r="I151" s="5"/>
      <c r="J151" s="18"/>
      <c r="K151" s="5"/>
      <c r="L151" s="18"/>
      <c r="M151" s="5"/>
      <c r="N151" s="18"/>
      <c r="O151" s="5"/>
      <c r="P151" s="7"/>
      <c r="Q151" s="5"/>
      <c r="R151" s="12"/>
      <c r="T151" s="2"/>
      <c r="U151" s="8"/>
      <c r="V151" s="26"/>
      <c r="W151" s="16" t="str">
        <f>IF(
  ISBLANK($V151),"",
    IFERROR(
      (IF(ISBLANK(VLOOKUP($V151,$A$4:$R$503,9,0)),"!",VLOOKUP($V151,$A$4:$R$503,9,0))),""))</f>
        <v/>
      </c>
      <c r="X151" s="18" t="str">
        <f>IF(
  ISBLANK($V151),"",
    IFERROR(
      (IF(ISBLANK(VLOOKUP($V151,$A$4:$R$503,10,0)),"!",VLOOKUP($V151,$A$4:$R$503,10,0))),""))</f>
        <v/>
      </c>
      <c r="Y151" s="5" t="str">
        <f>IF(
  ISBLANK($V151),"",
    IFERROR(
      (IF(ISBLANK(VLOOKUP($V151,$A$4:$R$503,11,0)),"!",VLOOKUP($V151,$A$4:$R$503,11,0))),""))</f>
        <v/>
      </c>
      <c r="Z151" s="18" t="str">
        <f>IF(
  ISBLANK($V151),"",
    IFERROR(
      (IF(ISBLANK(VLOOKUP($V151,$A$4:$R$503,12,0)),"!",VLOOKUP($V151,$A$4:$R$503,12,0))),""))</f>
        <v/>
      </c>
      <c r="AA151" s="5" t="str">
        <f>IF(
  ISBLANK($V151),"",
    IFERROR(
      (IF(ISBLANK(VLOOKUP($V151,$A$4:$R$503,13,0)),"!",VLOOKUP($V151,$A$4:$R$503,13,0))),""))</f>
        <v/>
      </c>
      <c r="AB151" s="18" t="str">
        <f>IF(
  ISBLANK($V151),"",
    IFERROR(
      (IF(ISBLANK(VLOOKUP($V151,$A$4:$R$503,14,0)),"!",VLOOKUP($V151,$A$4:$R$503,14,0))),""))</f>
        <v/>
      </c>
      <c r="AC151" s="2"/>
      <c r="AD151" s="86" t="str">
        <f>IF(
  ISBLANK($AC151),"",
    IFERROR(
      (IF(ISBLANK(VLOOKUP($AC151,$B$4:$R$503,15,0)),"!",VLOOKUP($AC151,$B$4:$R$503,14,0))),""))</f>
        <v/>
      </c>
      <c r="AE151" s="18" t="str">
        <f>IF(
  ISBLANK($AC151),"",
    IFERROR(
      (IF(ISBLANK(VLOOKUP($AC151,$B$4:$R$503,15,0)),"!",VLOOKUP($AC151,$B$4:$R$503,15,0))),""))</f>
        <v/>
      </c>
      <c r="AF151" s="5" t="str">
        <f>IF(
  ISBLANK($AC151),"",
    IFERROR(
      (IF(ISBLANK(VLOOKUP($AC151,$B$4:$R$503,16,0)),"!",VLOOKUP($AC151,$B$4:$R$503,16,0))),""))</f>
        <v/>
      </c>
      <c r="AG151" s="18" t="str">
        <f>IF(
  ISBLANK($AC151),"",
    IFERROR(
      (IF(ISBLANK(VLOOKUP($AC151,$B$4:$R$503,17,0)),"!",VLOOKUP($AC151,$B$4:$R$503,17,0))),""))</f>
        <v/>
      </c>
      <c r="AH151" s="2"/>
      <c r="AI151" s="2"/>
      <c r="AJ151" s="2"/>
      <c r="AK151" s="2"/>
    </row>
    <row r="152" spans="1:37" ht="21.95" customHeight="1" x14ac:dyDescent="0.2">
      <c r="A152" s="23" t="str">
        <f t="shared" si="5"/>
        <v/>
      </c>
      <c r="B152" s="23" t="str">
        <f t="shared" si="6"/>
        <v/>
      </c>
      <c r="C152" s="24"/>
      <c r="D152" s="68"/>
      <c r="E152" s="68"/>
      <c r="F152" s="68"/>
      <c r="G152" s="68"/>
      <c r="H152" s="68"/>
      <c r="I152" s="5"/>
      <c r="J152" s="18"/>
      <c r="K152" s="5"/>
      <c r="L152" s="18"/>
      <c r="M152" s="5"/>
      <c r="N152" s="18"/>
      <c r="O152" s="5"/>
      <c r="P152" s="7"/>
      <c r="Q152" s="5"/>
      <c r="R152" s="12"/>
      <c r="T152" s="2"/>
      <c r="U152" s="8"/>
      <c r="V152" s="26"/>
      <c r="W152" s="16" t="str">
        <f>IF(
  ISBLANK($V152),"",
    IFERROR(
      (IF(ISBLANK(VLOOKUP($V152,$A$4:$R$503,9,0)),"!",VLOOKUP($V152,$A$4:$R$503,9,0))),""))</f>
        <v/>
      </c>
      <c r="X152" s="18" t="str">
        <f>IF(
  ISBLANK($V152),"",
    IFERROR(
      (IF(ISBLANK(VLOOKUP($V152,$A$4:$R$503,10,0)),"!",VLOOKUP($V152,$A$4:$R$503,10,0))),""))</f>
        <v/>
      </c>
      <c r="Y152" s="5" t="str">
        <f>IF(
  ISBLANK($V152),"",
    IFERROR(
      (IF(ISBLANK(VLOOKUP($V152,$A$4:$R$503,11,0)),"!",VLOOKUP($V152,$A$4:$R$503,11,0))),""))</f>
        <v/>
      </c>
      <c r="Z152" s="18" t="str">
        <f>IF(
  ISBLANK($V152),"",
    IFERROR(
      (IF(ISBLANK(VLOOKUP($V152,$A$4:$R$503,12,0)),"!",VLOOKUP($V152,$A$4:$R$503,12,0))),""))</f>
        <v/>
      </c>
      <c r="AA152" s="5" t="str">
        <f>IF(
  ISBLANK($V152),"",
    IFERROR(
      (IF(ISBLANK(VLOOKUP($V152,$A$4:$R$503,13,0)),"!",VLOOKUP($V152,$A$4:$R$503,13,0))),""))</f>
        <v/>
      </c>
      <c r="AB152" s="18" t="str">
        <f>IF(
  ISBLANK($V152),"",
    IFERROR(
      (IF(ISBLANK(VLOOKUP($V152,$A$4:$R$503,14,0)),"!",VLOOKUP($V152,$A$4:$R$503,14,0))),""))</f>
        <v/>
      </c>
      <c r="AC152" s="2"/>
      <c r="AD152" s="86" t="str">
        <f>IF(
  ISBLANK($AC152),"",
    IFERROR(
      (IF(ISBLANK(VLOOKUP($AC152,$B$4:$R$503,15,0)),"!",VLOOKUP($AC152,$B$4:$R$503,14,0))),""))</f>
        <v/>
      </c>
      <c r="AE152" s="18" t="str">
        <f>IF(
  ISBLANK($AC152),"",
    IFERROR(
      (IF(ISBLANK(VLOOKUP($AC152,$B$4:$R$503,15,0)),"!",VLOOKUP($AC152,$B$4:$R$503,15,0))),""))</f>
        <v/>
      </c>
      <c r="AF152" s="5" t="str">
        <f>IF(
  ISBLANK($AC152),"",
    IFERROR(
      (IF(ISBLANK(VLOOKUP($AC152,$B$4:$R$503,16,0)),"!",VLOOKUP($AC152,$B$4:$R$503,16,0))),""))</f>
        <v/>
      </c>
      <c r="AG152" s="18" t="str">
        <f>IF(
  ISBLANK($AC152),"",
    IFERROR(
      (IF(ISBLANK(VLOOKUP($AC152,$B$4:$R$503,17,0)),"!",VLOOKUP($AC152,$B$4:$R$503,17,0))),""))</f>
        <v/>
      </c>
      <c r="AH152" s="2"/>
      <c r="AI152" s="2"/>
      <c r="AJ152" s="2"/>
      <c r="AK152" s="2"/>
    </row>
    <row r="153" spans="1:37" ht="21.95" customHeight="1" x14ac:dyDescent="0.2">
      <c r="A153" s="23" t="str">
        <f t="shared" si="5"/>
        <v/>
      </c>
      <c r="B153" s="23" t="str">
        <f t="shared" si="6"/>
        <v/>
      </c>
      <c r="C153" s="24"/>
      <c r="D153" s="68"/>
      <c r="E153" s="68"/>
      <c r="F153" s="68"/>
      <c r="G153" s="68"/>
      <c r="H153" s="68"/>
      <c r="I153" s="5"/>
      <c r="J153" s="18"/>
      <c r="K153" s="5"/>
      <c r="L153" s="18"/>
      <c r="M153" s="5"/>
      <c r="N153" s="18"/>
      <c r="O153" s="5"/>
      <c r="P153" s="7"/>
      <c r="Q153" s="5"/>
      <c r="R153" s="12"/>
      <c r="T153" s="2"/>
      <c r="U153" s="8"/>
      <c r="V153" s="26"/>
      <c r="W153" s="16" t="str">
        <f>IF(
  ISBLANK($V153),"",
    IFERROR(
      (IF(ISBLANK(VLOOKUP($V153,$A$4:$R$503,9,0)),"!",VLOOKUP($V153,$A$4:$R$503,9,0))),""))</f>
        <v/>
      </c>
      <c r="X153" s="18" t="str">
        <f>IF(
  ISBLANK($V153),"",
    IFERROR(
      (IF(ISBLANK(VLOOKUP($V153,$A$4:$R$503,10,0)),"!",VLOOKUP($V153,$A$4:$R$503,10,0))),""))</f>
        <v/>
      </c>
      <c r="Y153" s="5" t="str">
        <f>IF(
  ISBLANK($V153),"",
    IFERROR(
      (IF(ISBLANK(VLOOKUP($V153,$A$4:$R$503,11,0)),"!",VLOOKUP($V153,$A$4:$R$503,11,0))),""))</f>
        <v/>
      </c>
      <c r="Z153" s="18" t="str">
        <f>IF(
  ISBLANK($V153),"",
    IFERROR(
      (IF(ISBLANK(VLOOKUP($V153,$A$4:$R$503,12,0)),"!",VLOOKUP($V153,$A$4:$R$503,12,0))),""))</f>
        <v/>
      </c>
      <c r="AA153" s="5" t="str">
        <f>IF(
  ISBLANK($V153),"",
    IFERROR(
      (IF(ISBLANK(VLOOKUP($V153,$A$4:$R$503,13,0)),"!",VLOOKUP($V153,$A$4:$R$503,13,0))),""))</f>
        <v/>
      </c>
      <c r="AB153" s="18" t="str">
        <f>IF(
  ISBLANK($V153),"",
    IFERROR(
      (IF(ISBLANK(VLOOKUP($V153,$A$4:$R$503,14,0)),"!",VLOOKUP($V153,$A$4:$R$503,14,0))),""))</f>
        <v/>
      </c>
      <c r="AC153" s="2"/>
      <c r="AD153" s="86" t="str">
        <f>IF(
  ISBLANK($AC153),"",
    IFERROR(
      (IF(ISBLANK(VLOOKUP($AC153,$B$4:$R$503,15,0)),"!",VLOOKUP($AC153,$B$4:$R$503,14,0))),""))</f>
        <v/>
      </c>
      <c r="AE153" s="18" t="str">
        <f>IF(
  ISBLANK($AC153),"",
    IFERROR(
      (IF(ISBLANK(VLOOKUP($AC153,$B$4:$R$503,15,0)),"!",VLOOKUP($AC153,$B$4:$R$503,15,0))),""))</f>
        <v/>
      </c>
      <c r="AF153" s="5" t="str">
        <f>IF(
  ISBLANK($AC153),"",
    IFERROR(
      (IF(ISBLANK(VLOOKUP($AC153,$B$4:$R$503,16,0)),"!",VLOOKUP($AC153,$B$4:$R$503,16,0))),""))</f>
        <v/>
      </c>
      <c r="AG153" s="18" t="str">
        <f>IF(
  ISBLANK($AC153),"",
    IFERROR(
      (IF(ISBLANK(VLOOKUP($AC153,$B$4:$R$503,17,0)),"!",VLOOKUP($AC153,$B$4:$R$503,17,0))),""))</f>
        <v/>
      </c>
      <c r="AH153" s="2"/>
      <c r="AI153" s="2"/>
      <c r="AJ153" s="2"/>
      <c r="AK153" s="2"/>
    </row>
    <row r="154" spans="1:37" ht="21.95" customHeight="1" x14ac:dyDescent="0.2">
      <c r="A154" s="23" t="str">
        <f t="shared" si="5"/>
        <v/>
      </c>
      <c r="B154" s="23" t="str">
        <f t="shared" si="6"/>
        <v/>
      </c>
      <c r="C154" s="24"/>
      <c r="D154" s="68"/>
      <c r="E154" s="68"/>
      <c r="F154" s="68"/>
      <c r="G154" s="68"/>
      <c r="H154" s="68"/>
      <c r="I154" s="5"/>
      <c r="J154" s="18"/>
      <c r="K154" s="5"/>
      <c r="L154" s="18"/>
      <c r="M154" s="5"/>
      <c r="N154" s="18"/>
      <c r="O154" s="5"/>
      <c r="P154" s="7"/>
      <c r="Q154" s="5"/>
      <c r="R154" s="12"/>
      <c r="T154" s="2"/>
      <c r="U154" s="8"/>
      <c r="V154" s="26"/>
      <c r="W154" s="16" t="str">
        <f>IF(
  ISBLANK($V154),"",
    IFERROR(
      (IF(ISBLANK(VLOOKUP($V154,$A$4:$R$503,9,0)),"!",VLOOKUP($V154,$A$4:$R$503,9,0))),""))</f>
        <v/>
      </c>
      <c r="X154" s="18" t="str">
        <f>IF(
  ISBLANK($V154),"",
    IFERROR(
      (IF(ISBLANK(VLOOKUP($V154,$A$4:$R$503,10,0)),"!",VLOOKUP($V154,$A$4:$R$503,10,0))),""))</f>
        <v/>
      </c>
      <c r="Y154" s="5" t="str">
        <f>IF(
  ISBLANK($V154),"",
    IFERROR(
      (IF(ISBLANK(VLOOKUP($V154,$A$4:$R$503,11,0)),"!",VLOOKUP($V154,$A$4:$R$503,11,0))),""))</f>
        <v/>
      </c>
      <c r="Z154" s="18" t="str">
        <f>IF(
  ISBLANK($V154),"",
    IFERROR(
      (IF(ISBLANK(VLOOKUP($V154,$A$4:$R$503,12,0)),"!",VLOOKUP($V154,$A$4:$R$503,12,0))),""))</f>
        <v/>
      </c>
      <c r="AA154" s="5" t="str">
        <f>IF(
  ISBLANK($V154),"",
    IFERROR(
      (IF(ISBLANK(VLOOKUP($V154,$A$4:$R$503,13,0)),"!",VLOOKUP($V154,$A$4:$R$503,13,0))),""))</f>
        <v/>
      </c>
      <c r="AB154" s="18" t="str">
        <f>IF(
  ISBLANK($V154),"",
    IFERROR(
      (IF(ISBLANK(VLOOKUP($V154,$A$4:$R$503,14,0)),"!",VLOOKUP($V154,$A$4:$R$503,14,0))),""))</f>
        <v/>
      </c>
      <c r="AC154" s="2"/>
      <c r="AD154" s="86" t="str">
        <f>IF(
  ISBLANK($AC154),"",
    IFERROR(
      (IF(ISBLANK(VLOOKUP($AC154,$B$4:$R$503,15,0)),"!",VLOOKUP($AC154,$B$4:$R$503,14,0))),""))</f>
        <v/>
      </c>
      <c r="AE154" s="18" t="str">
        <f>IF(
  ISBLANK($AC154),"",
    IFERROR(
      (IF(ISBLANK(VLOOKUP($AC154,$B$4:$R$503,15,0)),"!",VLOOKUP($AC154,$B$4:$R$503,15,0))),""))</f>
        <v/>
      </c>
      <c r="AF154" s="5" t="str">
        <f>IF(
  ISBLANK($AC154),"",
    IFERROR(
      (IF(ISBLANK(VLOOKUP($AC154,$B$4:$R$503,16,0)),"!",VLOOKUP($AC154,$B$4:$R$503,16,0))),""))</f>
        <v/>
      </c>
      <c r="AG154" s="18" t="str">
        <f>IF(
  ISBLANK($AC154),"",
    IFERROR(
      (IF(ISBLANK(VLOOKUP($AC154,$B$4:$R$503,17,0)),"!",VLOOKUP($AC154,$B$4:$R$503,17,0))),""))</f>
        <v/>
      </c>
      <c r="AH154" s="2"/>
      <c r="AI154" s="2"/>
      <c r="AJ154" s="2"/>
      <c r="AK154" s="2"/>
    </row>
    <row r="155" spans="1:37" ht="21.95" customHeight="1" x14ac:dyDescent="0.2">
      <c r="A155" s="23" t="str">
        <f t="shared" si="5"/>
        <v/>
      </c>
      <c r="B155" s="23" t="str">
        <f t="shared" si="6"/>
        <v/>
      </c>
      <c r="C155" s="24"/>
      <c r="D155" s="68"/>
      <c r="E155" s="68"/>
      <c r="F155" s="68"/>
      <c r="G155" s="68"/>
      <c r="H155" s="68"/>
      <c r="I155" s="5"/>
      <c r="J155" s="18"/>
      <c r="K155" s="5"/>
      <c r="L155" s="18"/>
      <c r="M155" s="5"/>
      <c r="N155" s="18"/>
      <c r="O155" s="5"/>
      <c r="P155" s="7"/>
      <c r="Q155" s="5"/>
      <c r="R155" s="12"/>
      <c r="T155" s="2"/>
      <c r="U155" s="8"/>
      <c r="V155" s="26"/>
      <c r="W155" s="16" t="str">
        <f>IF(
  ISBLANK($V155),"",
    IFERROR(
      (IF(ISBLANK(VLOOKUP($V155,$A$4:$R$503,9,0)),"!",VLOOKUP($V155,$A$4:$R$503,9,0))),""))</f>
        <v/>
      </c>
      <c r="X155" s="18" t="str">
        <f>IF(
  ISBLANK($V155),"",
    IFERROR(
      (IF(ISBLANK(VLOOKUP($V155,$A$4:$R$503,10,0)),"!",VLOOKUP($V155,$A$4:$R$503,10,0))),""))</f>
        <v/>
      </c>
      <c r="Y155" s="5" t="str">
        <f>IF(
  ISBLANK($V155),"",
    IFERROR(
      (IF(ISBLANK(VLOOKUP($V155,$A$4:$R$503,11,0)),"!",VLOOKUP($V155,$A$4:$R$503,11,0))),""))</f>
        <v/>
      </c>
      <c r="Z155" s="18" t="str">
        <f>IF(
  ISBLANK($V155),"",
    IFERROR(
      (IF(ISBLANK(VLOOKUP($V155,$A$4:$R$503,12,0)),"!",VLOOKUP($V155,$A$4:$R$503,12,0))),""))</f>
        <v/>
      </c>
      <c r="AA155" s="5" t="str">
        <f>IF(
  ISBLANK($V155),"",
    IFERROR(
      (IF(ISBLANK(VLOOKUP($V155,$A$4:$R$503,13,0)),"!",VLOOKUP($V155,$A$4:$R$503,13,0))),""))</f>
        <v/>
      </c>
      <c r="AB155" s="18" t="str">
        <f>IF(
  ISBLANK($V155),"",
    IFERROR(
      (IF(ISBLANK(VLOOKUP($V155,$A$4:$R$503,14,0)),"!",VLOOKUP($V155,$A$4:$R$503,14,0))),""))</f>
        <v/>
      </c>
      <c r="AC155" s="2"/>
      <c r="AD155" s="86" t="str">
        <f>IF(
  ISBLANK($AC155),"",
    IFERROR(
      (IF(ISBLANK(VLOOKUP($AC155,$B$4:$R$503,15,0)),"!",VLOOKUP($AC155,$B$4:$R$503,14,0))),""))</f>
        <v/>
      </c>
      <c r="AE155" s="18" t="str">
        <f>IF(
  ISBLANK($AC155),"",
    IFERROR(
      (IF(ISBLANK(VLOOKUP($AC155,$B$4:$R$503,15,0)),"!",VLOOKUP($AC155,$B$4:$R$503,15,0))),""))</f>
        <v/>
      </c>
      <c r="AF155" s="5" t="str">
        <f>IF(
  ISBLANK($AC155),"",
    IFERROR(
      (IF(ISBLANK(VLOOKUP($AC155,$B$4:$R$503,16,0)),"!",VLOOKUP($AC155,$B$4:$R$503,16,0))),""))</f>
        <v/>
      </c>
      <c r="AG155" s="18" t="str">
        <f>IF(
  ISBLANK($AC155),"",
    IFERROR(
      (IF(ISBLANK(VLOOKUP($AC155,$B$4:$R$503,17,0)),"!",VLOOKUP($AC155,$B$4:$R$503,17,0))),""))</f>
        <v/>
      </c>
      <c r="AH155" s="2"/>
      <c r="AI155" s="2"/>
      <c r="AJ155" s="2"/>
      <c r="AK155" s="2"/>
    </row>
    <row r="156" spans="1:37" ht="21.95" customHeight="1" x14ac:dyDescent="0.2">
      <c r="A156" s="23" t="str">
        <f t="shared" si="5"/>
        <v/>
      </c>
      <c r="B156" s="23" t="str">
        <f t="shared" si="6"/>
        <v/>
      </c>
      <c r="C156" s="24"/>
      <c r="D156" s="68"/>
      <c r="E156" s="68"/>
      <c r="F156" s="68"/>
      <c r="G156" s="68"/>
      <c r="H156" s="68"/>
      <c r="I156" s="5"/>
      <c r="J156" s="18"/>
      <c r="K156" s="5"/>
      <c r="L156" s="18"/>
      <c r="M156" s="5"/>
      <c r="N156" s="18"/>
      <c r="O156" s="5"/>
      <c r="P156" s="7"/>
      <c r="Q156" s="5"/>
      <c r="R156" s="12"/>
      <c r="T156" s="2"/>
      <c r="U156" s="8"/>
      <c r="V156" s="26"/>
      <c r="W156" s="16" t="str">
        <f>IF(
  ISBLANK($V156),"",
    IFERROR(
      (IF(ISBLANK(VLOOKUP($V156,$A$4:$R$503,9,0)),"!",VLOOKUP($V156,$A$4:$R$503,9,0))),""))</f>
        <v/>
      </c>
      <c r="X156" s="18" t="str">
        <f>IF(
  ISBLANK($V156),"",
    IFERROR(
      (IF(ISBLANK(VLOOKUP($V156,$A$4:$R$503,10,0)),"!",VLOOKUP($V156,$A$4:$R$503,10,0))),""))</f>
        <v/>
      </c>
      <c r="Y156" s="5" t="str">
        <f>IF(
  ISBLANK($V156),"",
    IFERROR(
      (IF(ISBLANK(VLOOKUP($V156,$A$4:$R$503,11,0)),"!",VLOOKUP($V156,$A$4:$R$503,11,0))),""))</f>
        <v/>
      </c>
      <c r="Z156" s="18" t="str">
        <f>IF(
  ISBLANK($V156),"",
    IFERROR(
      (IF(ISBLANK(VLOOKUP($V156,$A$4:$R$503,12,0)),"!",VLOOKUP($V156,$A$4:$R$503,12,0))),""))</f>
        <v/>
      </c>
      <c r="AA156" s="5" t="str">
        <f>IF(
  ISBLANK($V156),"",
    IFERROR(
      (IF(ISBLANK(VLOOKUP($V156,$A$4:$R$503,13,0)),"!",VLOOKUP($V156,$A$4:$R$503,13,0))),""))</f>
        <v/>
      </c>
      <c r="AB156" s="18" t="str">
        <f>IF(
  ISBLANK($V156),"",
    IFERROR(
      (IF(ISBLANK(VLOOKUP($V156,$A$4:$R$503,14,0)),"!",VLOOKUP($V156,$A$4:$R$503,14,0))),""))</f>
        <v/>
      </c>
      <c r="AC156" s="2"/>
      <c r="AD156" s="86" t="str">
        <f>IF(
  ISBLANK($AC156),"",
    IFERROR(
      (IF(ISBLANK(VLOOKUP($AC156,$B$4:$R$503,15,0)),"!",VLOOKUP($AC156,$B$4:$R$503,14,0))),""))</f>
        <v/>
      </c>
      <c r="AE156" s="18" t="str">
        <f>IF(
  ISBLANK($AC156),"",
    IFERROR(
      (IF(ISBLANK(VLOOKUP($AC156,$B$4:$R$503,15,0)),"!",VLOOKUP($AC156,$B$4:$R$503,15,0))),""))</f>
        <v/>
      </c>
      <c r="AF156" s="5" t="str">
        <f>IF(
  ISBLANK($AC156),"",
    IFERROR(
      (IF(ISBLANK(VLOOKUP($AC156,$B$4:$R$503,16,0)),"!",VLOOKUP($AC156,$B$4:$R$503,16,0))),""))</f>
        <v/>
      </c>
      <c r="AG156" s="18" t="str">
        <f>IF(
  ISBLANK($AC156),"",
    IFERROR(
      (IF(ISBLANK(VLOOKUP($AC156,$B$4:$R$503,17,0)),"!",VLOOKUP($AC156,$B$4:$R$503,17,0))),""))</f>
        <v/>
      </c>
      <c r="AH156" s="2"/>
      <c r="AI156" s="2"/>
      <c r="AJ156" s="2"/>
      <c r="AK156" s="2"/>
    </row>
    <row r="157" spans="1:37" ht="21.95" customHeight="1" x14ac:dyDescent="0.2">
      <c r="A157" s="23" t="str">
        <f t="shared" si="5"/>
        <v/>
      </c>
      <c r="B157" s="23" t="str">
        <f t="shared" si="6"/>
        <v/>
      </c>
      <c r="C157" s="24"/>
      <c r="D157" s="68"/>
      <c r="E157" s="68"/>
      <c r="F157" s="68"/>
      <c r="G157" s="68"/>
      <c r="H157" s="68"/>
      <c r="I157" s="5"/>
      <c r="J157" s="18"/>
      <c r="K157" s="5"/>
      <c r="L157" s="18"/>
      <c r="M157" s="5"/>
      <c r="N157" s="18"/>
      <c r="O157" s="5"/>
      <c r="P157" s="7"/>
      <c r="Q157" s="5"/>
      <c r="R157" s="12"/>
      <c r="T157" s="2"/>
      <c r="U157" s="8"/>
      <c r="V157" s="26"/>
      <c r="W157" s="16" t="str">
        <f>IF(
  ISBLANK($V157),"",
    IFERROR(
      (IF(ISBLANK(VLOOKUP($V157,$A$4:$R$503,9,0)),"!",VLOOKUP($V157,$A$4:$R$503,9,0))),""))</f>
        <v/>
      </c>
      <c r="X157" s="18" t="str">
        <f>IF(
  ISBLANK($V157),"",
    IFERROR(
      (IF(ISBLANK(VLOOKUP($V157,$A$4:$R$503,10,0)),"!",VLOOKUP($V157,$A$4:$R$503,10,0))),""))</f>
        <v/>
      </c>
      <c r="Y157" s="5" t="str">
        <f>IF(
  ISBLANK($V157),"",
    IFERROR(
      (IF(ISBLANK(VLOOKUP($V157,$A$4:$R$503,11,0)),"!",VLOOKUP($V157,$A$4:$R$503,11,0))),""))</f>
        <v/>
      </c>
      <c r="Z157" s="18" t="str">
        <f>IF(
  ISBLANK($V157),"",
    IFERROR(
      (IF(ISBLANK(VLOOKUP($V157,$A$4:$R$503,12,0)),"!",VLOOKUP($V157,$A$4:$R$503,12,0))),""))</f>
        <v/>
      </c>
      <c r="AA157" s="5" t="str">
        <f>IF(
  ISBLANK($V157),"",
    IFERROR(
      (IF(ISBLANK(VLOOKUP($V157,$A$4:$R$503,13,0)),"!",VLOOKUP($V157,$A$4:$R$503,13,0))),""))</f>
        <v/>
      </c>
      <c r="AB157" s="18" t="str">
        <f>IF(
  ISBLANK($V157),"",
    IFERROR(
      (IF(ISBLANK(VLOOKUP($V157,$A$4:$R$503,14,0)),"!",VLOOKUP($V157,$A$4:$R$503,14,0))),""))</f>
        <v/>
      </c>
      <c r="AC157" s="2"/>
      <c r="AD157" s="86" t="str">
        <f>IF(
  ISBLANK($AC157),"",
    IFERROR(
      (IF(ISBLANK(VLOOKUP($AC157,$B$4:$R$503,15,0)),"!",VLOOKUP($AC157,$B$4:$R$503,14,0))),""))</f>
        <v/>
      </c>
      <c r="AE157" s="18" t="str">
        <f>IF(
  ISBLANK($AC157),"",
    IFERROR(
      (IF(ISBLANK(VLOOKUP($AC157,$B$4:$R$503,15,0)),"!",VLOOKUP($AC157,$B$4:$R$503,15,0))),""))</f>
        <v/>
      </c>
      <c r="AF157" s="5" t="str">
        <f>IF(
  ISBLANK($AC157),"",
    IFERROR(
      (IF(ISBLANK(VLOOKUP($AC157,$B$4:$R$503,16,0)),"!",VLOOKUP($AC157,$B$4:$R$503,16,0))),""))</f>
        <v/>
      </c>
      <c r="AG157" s="18" t="str">
        <f>IF(
  ISBLANK($AC157),"",
    IFERROR(
      (IF(ISBLANK(VLOOKUP($AC157,$B$4:$R$503,17,0)),"!",VLOOKUP($AC157,$B$4:$R$503,17,0))),""))</f>
        <v/>
      </c>
      <c r="AH157" s="2"/>
      <c r="AI157" s="2"/>
      <c r="AJ157" s="2"/>
      <c r="AK157" s="2"/>
    </row>
    <row r="158" spans="1:37" ht="21.95" customHeight="1" x14ac:dyDescent="0.2">
      <c r="A158" s="23" t="str">
        <f t="shared" si="5"/>
        <v/>
      </c>
      <c r="B158" s="23" t="str">
        <f t="shared" si="6"/>
        <v/>
      </c>
      <c r="C158" s="24"/>
      <c r="D158" s="68"/>
      <c r="E158" s="68"/>
      <c r="F158" s="68"/>
      <c r="G158" s="68"/>
      <c r="H158" s="68"/>
      <c r="I158" s="5"/>
      <c r="J158" s="18"/>
      <c r="K158" s="5"/>
      <c r="L158" s="18"/>
      <c r="M158" s="5"/>
      <c r="N158" s="18"/>
      <c r="O158" s="5"/>
      <c r="P158" s="7"/>
      <c r="Q158" s="5"/>
      <c r="R158" s="12"/>
      <c r="T158" s="2"/>
      <c r="U158" s="8"/>
      <c r="V158" s="26"/>
      <c r="W158" s="16" t="str">
        <f>IF(
  ISBLANK($V158),"",
    IFERROR(
      (IF(ISBLANK(VLOOKUP($V158,$A$4:$R$503,9,0)),"!",VLOOKUP($V158,$A$4:$R$503,9,0))),""))</f>
        <v/>
      </c>
      <c r="X158" s="18" t="str">
        <f>IF(
  ISBLANK($V158),"",
    IFERROR(
      (IF(ISBLANK(VLOOKUP($V158,$A$4:$R$503,10,0)),"!",VLOOKUP($V158,$A$4:$R$503,10,0))),""))</f>
        <v/>
      </c>
      <c r="Y158" s="5" t="str">
        <f>IF(
  ISBLANK($V158),"",
    IFERROR(
      (IF(ISBLANK(VLOOKUP($V158,$A$4:$R$503,11,0)),"!",VLOOKUP($V158,$A$4:$R$503,11,0))),""))</f>
        <v/>
      </c>
      <c r="Z158" s="18" t="str">
        <f>IF(
  ISBLANK($V158),"",
    IFERROR(
      (IF(ISBLANK(VLOOKUP($V158,$A$4:$R$503,12,0)),"!",VLOOKUP($V158,$A$4:$R$503,12,0))),""))</f>
        <v/>
      </c>
      <c r="AA158" s="5" t="str">
        <f>IF(
  ISBLANK($V158),"",
    IFERROR(
      (IF(ISBLANK(VLOOKUP($V158,$A$4:$R$503,13,0)),"!",VLOOKUP($V158,$A$4:$R$503,13,0))),""))</f>
        <v/>
      </c>
      <c r="AB158" s="18" t="str">
        <f>IF(
  ISBLANK($V158),"",
    IFERROR(
      (IF(ISBLANK(VLOOKUP($V158,$A$4:$R$503,14,0)),"!",VLOOKUP($V158,$A$4:$R$503,14,0))),""))</f>
        <v/>
      </c>
      <c r="AC158" s="2"/>
      <c r="AD158" s="86" t="str">
        <f>IF(
  ISBLANK($AC158),"",
    IFERROR(
      (IF(ISBLANK(VLOOKUP($AC158,$B$4:$R$503,15,0)),"!",VLOOKUP($AC158,$B$4:$R$503,14,0))),""))</f>
        <v/>
      </c>
      <c r="AE158" s="18" t="str">
        <f>IF(
  ISBLANK($AC158),"",
    IFERROR(
      (IF(ISBLANK(VLOOKUP($AC158,$B$4:$R$503,15,0)),"!",VLOOKUP($AC158,$B$4:$R$503,15,0))),""))</f>
        <v/>
      </c>
      <c r="AF158" s="5" t="str">
        <f>IF(
  ISBLANK($AC158),"",
    IFERROR(
      (IF(ISBLANK(VLOOKUP($AC158,$B$4:$R$503,16,0)),"!",VLOOKUP($AC158,$B$4:$R$503,16,0))),""))</f>
        <v/>
      </c>
      <c r="AG158" s="18" t="str">
        <f>IF(
  ISBLANK($AC158),"",
    IFERROR(
      (IF(ISBLANK(VLOOKUP($AC158,$B$4:$R$503,17,0)),"!",VLOOKUP($AC158,$B$4:$R$503,17,0))),""))</f>
        <v/>
      </c>
      <c r="AH158" s="2"/>
      <c r="AI158" s="2"/>
      <c r="AJ158" s="2"/>
      <c r="AK158" s="2"/>
    </row>
    <row r="159" spans="1:37" ht="21.95" customHeight="1" x14ac:dyDescent="0.2">
      <c r="A159" s="23" t="str">
        <f t="shared" si="5"/>
        <v/>
      </c>
      <c r="B159" s="23" t="str">
        <f t="shared" si="6"/>
        <v/>
      </c>
      <c r="C159" s="24"/>
      <c r="D159" s="68"/>
      <c r="E159" s="68"/>
      <c r="F159" s="68"/>
      <c r="G159" s="68"/>
      <c r="H159" s="68"/>
      <c r="I159" s="5"/>
      <c r="J159" s="18"/>
      <c r="K159" s="5"/>
      <c r="L159" s="18"/>
      <c r="M159" s="5"/>
      <c r="N159" s="18"/>
      <c r="O159" s="5"/>
      <c r="P159" s="7"/>
      <c r="Q159" s="5"/>
      <c r="R159" s="12"/>
      <c r="T159" s="2"/>
      <c r="U159" s="8"/>
      <c r="V159" s="26"/>
      <c r="W159" s="16" t="str">
        <f>IF(
  ISBLANK($V159),"",
    IFERROR(
      (IF(ISBLANK(VLOOKUP($V159,$A$4:$R$503,9,0)),"!",VLOOKUP($V159,$A$4:$R$503,9,0))),""))</f>
        <v/>
      </c>
      <c r="X159" s="18" t="str">
        <f>IF(
  ISBLANK($V159),"",
    IFERROR(
      (IF(ISBLANK(VLOOKUP($V159,$A$4:$R$503,10,0)),"!",VLOOKUP($V159,$A$4:$R$503,10,0))),""))</f>
        <v/>
      </c>
      <c r="Y159" s="5" t="str">
        <f>IF(
  ISBLANK($V159),"",
    IFERROR(
      (IF(ISBLANK(VLOOKUP($V159,$A$4:$R$503,11,0)),"!",VLOOKUP($V159,$A$4:$R$503,11,0))),""))</f>
        <v/>
      </c>
      <c r="Z159" s="18" t="str">
        <f>IF(
  ISBLANK($V159),"",
    IFERROR(
      (IF(ISBLANK(VLOOKUP($V159,$A$4:$R$503,12,0)),"!",VLOOKUP($V159,$A$4:$R$503,12,0))),""))</f>
        <v/>
      </c>
      <c r="AA159" s="5" t="str">
        <f>IF(
  ISBLANK($V159),"",
    IFERROR(
      (IF(ISBLANK(VLOOKUP($V159,$A$4:$R$503,13,0)),"!",VLOOKUP($V159,$A$4:$R$503,13,0))),""))</f>
        <v/>
      </c>
      <c r="AB159" s="18" t="str">
        <f>IF(
  ISBLANK($V159),"",
    IFERROR(
      (IF(ISBLANK(VLOOKUP($V159,$A$4:$R$503,14,0)),"!",VLOOKUP($V159,$A$4:$R$503,14,0))),""))</f>
        <v/>
      </c>
      <c r="AC159" s="2"/>
      <c r="AD159" s="86" t="str">
        <f>IF(
  ISBLANK($AC159),"",
    IFERROR(
      (IF(ISBLANK(VLOOKUP($AC159,$B$4:$R$503,15,0)),"!",VLOOKUP($AC159,$B$4:$R$503,14,0))),""))</f>
        <v/>
      </c>
      <c r="AE159" s="18" t="str">
        <f>IF(
  ISBLANK($AC159),"",
    IFERROR(
      (IF(ISBLANK(VLOOKUP($AC159,$B$4:$R$503,15,0)),"!",VLOOKUP($AC159,$B$4:$R$503,15,0))),""))</f>
        <v/>
      </c>
      <c r="AF159" s="5" t="str">
        <f>IF(
  ISBLANK($AC159),"",
    IFERROR(
      (IF(ISBLANK(VLOOKUP($AC159,$B$4:$R$503,16,0)),"!",VLOOKUP($AC159,$B$4:$R$503,16,0))),""))</f>
        <v/>
      </c>
      <c r="AG159" s="18" t="str">
        <f>IF(
  ISBLANK($AC159),"",
    IFERROR(
      (IF(ISBLANK(VLOOKUP($AC159,$B$4:$R$503,17,0)),"!",VLOOKUP($AC159,$B$4:$R$503,17,0))),""))</f>
        <v/>
      </c>
      <c r="AH159" s="2"/>
      <c r="AI159" s="2"/>
      <c r="AJ159" s="2"/>
      <c r="AK159" s="2"/>
    </row>
    <row r="160" spans="1:37" ht="21.95" customHeight="1" x14ac:dyDescent="0.2">
      <c r="A160" s="23" t="str">
        <f t="shared" si="5"/>
        <v/>
      </c>
      <c r="B160" s="23" t="str">
        <f t="shared" si="6"/>
        <v/>
      </c>
      <c r="C160" s="24"/>
      <c r="D160" s="68"/>
      <c r="E160" s="68"/>
      <c r="F160" s="68"/>
      <c r="G160" s="68"/>
      <c r="H160" s="68"/>
      <c r="I160" s="5"/>
      <c r="J160" s="18"/>
      <c r="K160" s="5"/>
      <c r="L160" s="18"/>
      <c r="M160" s="5"/>
      <c r="N160" s="18"/>
      <c r="O160" s="5"/>
      <c r="P160" s="7"/>
      <c r="Q160" s="5"/>
      <c r="R160" s="12"/>
      <c r="T160" s="2"/>
      <c r="U160" s="8"/>
      <c r="V160" s="26"/>
      <c r="W160" s="16" t="str">
        <f>IF(
  ISBLANK($V160),"",
    IFERROR(
      (IF(ISBLANK(VLOOKUP($V160,$A$4:$R$503,9,0)),"!",VLOOKUP($V160,$A$4:$R$503,9,0))),""))</f>
        <v/>
      </c>
      <c r="X160" s="18" t="str">
        <f>IF(
  ISBLANK($V160),"",
    IFERROR(
      (IF(ISBLANK(VLOOKUP($V160,$A$4:$R$503,10,0)),"!",VLOOKUP($V160,$A$4:$R$503,10,0))),""))</f>
        <v/>
      </c>
      <c r="Y160" s="5" t="str">
        <f>IF(
  ISBLANK($V160),"",
    IFERROR(
      (IF(ISBLANK(VLOOKUP($V160,$A$4:$R$503,11,0)),"!",VLOOKUP($V160,$A$4:$R$503,11,0))),""))</f>
        <v/>
      </c>
      <c r="Z160" s="18" t="str">
        <f>IF(
  ISBLANK($V160),"",
    IFERROR(
      (IF(ISBLANK(VLOOKUP($V160,$A$4:$R$503,12,0)),"!",VLOOKUP($V160,$A$4:$R$503,12,0))),""))</f>
        <v/>
      </c>
      <c r="AA160" s="5" t="str">
        <f>IF(
  ISBLANK($V160),"",
    IFERROR(
      (IF(ISBLANK(VLOOKUP($V160,$A$4:$R$503,13,0)),"!",VLOOKUP($V160,$A$4:$R$503,13,0))),""))</f>
        <v/>
      </c>
      <c r="AB160" s="18" t="str">
        <f>IF(
  ISBLANK($V160),"",
    IFERROR(
      (IF(ISBLANK(VLOOKUP($V160,$A$4:$R$503,14,0)),"!",VLOOKUP($V160,$A$4:$R$503,14,0))),""))</f>
        <v/>
      </c>
      <c r="AC160" s="2"/>
      <c r="AD160" s="86" t="str">
        <f>IF(
  ISBLANK($AC160),"",
    IFERROR(
      (IF(ISBLANK(VLOOKUP($AC160,$B$4:$R$503,15,0)),"!",VLOOKUP($AC160,$B$4:$R$503,14,0))),""))</f>
        <v/>
      </c>
      <c r="AE160" s="18" t="str">
        <f>IF(
  ISBLANK($AC160),"",
    IFERROR(
      (IF(ISBLANK(VLOOKUP($AC160,$B$4:$R$503,15,0)),"!",VLOOKUP($AC160,$B$4:$R$503,15,0))),""))</f>
        <v/>
      </c>
      <c r="AF160" s="5" t="str">
        <f>IF(
  ISBLANK($AC160),"",
    IFERROR(
      (IF(ISBLANK(VLOOKUP($AC160,$B$4:$R$503,16,0)),"!",VLOOKUP($AC160,$B$4:$R$503,16,0))),""))</f>
        <v/>
      </c>
      <c r="AG160" s="18" t="str">
        <f>IF(
  ISBLANK($AC160),"",
    IFERROR(
      (IF(ISBLANK(VLOOKUP($AC160,$B$4:$R$503,17,0)),"!",VLOOKUP($AC160,$B$4:$R$503,17,0))),""))</f>
        <v/>
      </c>
      <c r="AH160" s="2"/>
      <c r="AI160" s="2"/>
      <c r="AJ160" s="2"/>
      <c r="AK160" s="2"/>
    </row>
    <row r="161" spans="1:37" ht="21.95" customHeight="1" x14ac:dyDescent="0.2">
      <c r="A161" s="23" t="str">
        <f t="shared" si="5"/>
        <v/>
      </c>
      <c r="B161" s="23" t="str">
        <f t="shared" si="6"/>
        <v/>
      </c>
      <c r="C161" s="24"/>
      <c r="D161" s="68"/>
      <c r="E161" s="68"/>
      <c r="F161" s="68"/>
      <c r="G161" s="68"/>
      <c r="H161" s="68"/>
      <c r="I161" s="5"/>
      <c r="J161" s="18"/>
      <c r="K161" s="5"/>
      <c r="L161" s="18"/>
      <c r="M161" s="5"/>
      <c r="N161" s="18"/>
      <c r="O161" s="5"/>
      <c r="P161" s="7"/>
      <c r="Q161" s="5"/>
      <c r="R161" s="12"/>
      <c r="T161" s="2"/>
      <c r="U161" s="8"/>
      <c r="V161" s="26"/>
      <c r="W161" s="16" t="str">
        <f>IF(
  ISBLANK($V161),"",
    IFERROR(
      (IF(ISBLANK(VLOOKUP($V161,$A$4:$R$503,9,0)),"!",VLOOKUP($V161,$A$4:$R$503,9,0))),""))</f>
        <v/>
      </c>
      <c r="X161" s="18" t="str">
        <f>IF(
  ISBLANK($V161),"",
    IFERROR(
      (IF(ISBLANK(VLOOKUP($V161,$A$4:$R$503,10,0)),"!",VLOOKUP($V161,$A$4:$R$503,10,0))),""))</f>
        <v/>
      </c>
      <c r="Y161" s="5" t="str">
        <f>IF(
  ISBLANK($V161),"",
    IFERROR(
      (IF(ISBLANK(VLOOKUP($V161,$A$4:$R$503,11,0)),"!",VLOOKUP($V161,$A$4:$R$503,11,0))),""))</f>
        <v/>
      </c>
      <c r="Z161" s="18" t="str">
        <f>IF(
  ISBLANK($V161),"",
    IFERROR(
      (IF(ISBLANK(VLOOKUP($V161,$A$4:$R$503,12,0)),"!",VLOOKUP($V161,$A$4:$R$503,12,0))),""))</f>
        <v/>
      </c>
      <c r="AA161" s="5" t="str">
        <f>IF(
  ISBLANK($V161),"",
    IFERROR(
      (IF(ISBLANK(VLOOKUP($V161,$A$4:$R$503,13,0)),"!",VLOOKUP($V161,$A$4:$R$503,13,0))),""))</f>
        <v/>
      </c>
      <c r="AB161" s="18" t="str">
        <f>IF(
  ISBLANK($V161),"",
    IFERROR(
      (IF(ISBLANK(VLOOKUP($V161,$A$4:$R$503,14,0)),"!",VLOOKUP($V161,$A$4:$R$503,14,0))),""))</f>
        <v/>
      </c>
      <c r="AC161" s="2"/>
      <c r="AD161" s="86" t="str">
        <f>IF(
  ISBLANK($AC161),"",
    IFERROR(
      (IF(ISBLANK(VLOOKUP($AC161,$B$4:$R$503,15,0)),"!",VLOOKUP($AC161,$B$4:$R$503,14,0))),""))</f>
        <v/>
      </c>
      <c r="AE161" s="18" t="str">
        <f>IF(
  ISBLANK($AC161),"",
    IFERROR(
      (IF(ISBLANK(VLOOKUP($AC161,$B$4:$R$503,15,0)),"!",VLOOKUP($AC161,$B$4:$R$503,15,0))),""))</f>
        <v/>
      </c>
      <c r="AF161" s="5" t="str">
        <f>IF(
  ISBLANK($AC161),"",
    IFERROR(
      (IF(ISBLANK(VLOOKUP($AC161,$B$4:$R$503,16,0)),"!",VLOOKUP($AC161,$B$4:$R$503,16,0))),""))</f>
        <v/>
      </c>
      <c r="AG161" s="18" t="str">
        <f>IF(
  ISBLANK($AC161),"",
    IFERROR(
      (IF(ISBLANK(VLOOKUP($AC161,$B$4:$R$503,17,0)),"!",VLOOKUP($AC161,$B$4:$R$503,17,0))),""))</f>
        <v/>
      </c>
      <c r="AH161" s="2"/>
      <c r="AI161" s="2"/>
      <c r="AJ161" s="2"/>
      <c r="AK161" s="2"/>
    </row>
    <row r="162" spans="1:37" ht="21.95" customHeight="1" x14ac:dyDescent="0.2">
      <c r="A162" s="23" t="str">
        <f t="shared" si="5"/>
        <v/>
      </c>
      <c r="B162" s="23" t="str">
        <f t="shared" si="6"/>
        <v/>
      </c>
      <c r="C162" s="24"/>
      <c r="D162" s="68"/>
      <c r="E162" s="68"/>
      <c r="F162" s="68"/>
      <c r="G162" s="68"/>
      <c r="H162" s="68"/>
      <c r="I162" s="5"/>
      <c r="J162" s="18"/>
      <c r="K162" s="5"/>
      <c r="L162" s="18"/>
      <c r="M162" s="5"/>
      <c r="N162" s="18"/>
      <c r="O162" s="5"/>
      <c r="P162" s="7"/>
      <c r="Q162" s="5"/>
      <c r="R162" s="12"/>
      <c r="T162" s="2"/>
      <c r="U162" s="8"/>
      <c r="V162" s="26"/>
      <c r="W162" s="16" t="str">
        <f>IF(
  ISBLANK($V162),"",
    IFERROR(
      (IF(ISBLANK(VLOOKUP($V162,$A$4:$R$503,9,0)),"!",VLOOKUP($V162,$A$4:$R$503,9,0))),""))</f>
        <v/>
      </c>
      <c r="X162" s="18" t="str">
        <f>IF(
  ISBLANK($V162),"",
    IFERROR(
      (IF(ISBLANK(VLOOKUP($V162,$A$4:$R$503,10,0)),"!",VLOOKUP($V162,$A$4:$R$503,10,0))),""))</f>
        <v/>
      </c>
      <c r="Y162" s="5" t="str">
        <f>IF(
  ISBLANK($V162),"",
    IFERROR(
      (IF(ISBLANK(VLOOKUP($V162,$A$4:$R$503,11,0)),"!",VLOOKUP($V162,$A$4:$R$503,11,0))),""))</f>
        <v/>
      </c>
      <c r="Z162" s="18" t="str">
        <f>IF(
  ISBLANK($V162),"",
    IFERROR(
      (IF(ISBLANK(VLOOKUP($V162,$A$4:$R$503,12,0)),"!",VLOOKUP($V162,$A$4:$R$503,12,0))),""))</f>
        <v/>
      </c>
      <c r="AA162" s="5" t="str">
        <f>IF(
  ISBLANK($V162),"",
    IFERROR(
      (IF(ISBLANK(VLOOKUP($V162,$A$4:$R$503,13,0)),"!",VLOOKUP($V162,$A$4:$R$503,13,0))),""))</f>
        <v/>
      </c>
      <c r="AB162" s="18" t="str">
        <f>IF(
  ISBLANK($V162),"",
    IFERROR(
      (IF(ISBLANK(VLOOKUP($V162,$A$4:$R$503,14,0)),"!",VLOOKUP($V162,$A$4:$R$503,14,0))),""))</f>
        <v/>
      </c>
      <c r="AC162" s="2"/>
      <c r="AD162" s="86" t="str">
        <f>IF(
  ISBLANK($AC162),"",
    IFERROR(
      (IF(ISBLANK(VLOOKUP($AC162,$B$4:$R$503,15,0)),"!",VLOOKUP($AC162,$B$4:$R$503,14,0))),""))</f>
        <v/>
      </c>
      <c r="AE162" s="18" t="str">
        <f>IF(
  ISBLANK($AC162),"",
    IFERROR(
      (IF(ISBLANK(VLOOKUP($AC162,$B$4:$R$503,15,0)),"!",VLOOKUP($AC162,$B$4:$R$503,15,0))),""))</f>
        <v/>
      </c>
      <c r="AF162" s="5" t="str">
        <f>IF(
  ISBLANK($AC162),"",
    IFERROR(
      (IF(ISBLANK(VLOOKUP($AC162,$B$4:$R$503,16,0)),"!",VLOOKUP($AC162,$B$4:$R$503,16,0))),""))</f>
        <v/>
      </c>
      <c r="AG162" s="18" t="str">
        <f>IF(
  ISBLANK($AC162),"",
    IFERROR(
      (IF(ISBLANK(VLOOKUP($AC162,$B$4:$R$503,17,0)),"!",VLOOKUP($AC162,$B$4:$R$503,17,0))),""))</f>
        <v/>
      </c>
      <c r="AH162" s="2"/>
      <c r="AI162" s="2"/>
      <c r="AJ162" s="2"/>
      <c r="AK162" s="2"/>
    </row>
    <row r="163" spans="1:37" ht="21.95" customHeight="1" x14ac:dyDescent="0.2">
      <c r="A163" s="23" t="str">
        <f t="shared" si="5"/>
        <v/>
      </c>
      <c r="B163" s="23" t="str">
        <f t="shared" si="6"/>
        <v/>
      </c>
      <c r="C163" s="24"/>
      <c r="D163" s="68"/>
      <c r="E163" s="68"/>
      <c r="F163" s="68"/>
      <c r="G163" s="68"/>
      <c r="H163" s="68"/>
      <c r="I163" s="5"/>
      <c r="J163" s="18"/>
      <c r="K163" s="5"/>
      <c r="L163" s="18"/>
      <c r="M163" s="5"/>
      <c r="N163" s="18"/>
      <c r="O163" s="5"/>
      <c r="P163" s="7"/>
      <c r="Q163" s="5"/>
      <c r="R163" s="12"/>
      <c r="T163" s="2"/>
      <c r="U163" s="8"/>
      <c r="V163" s="26"/>
      <c r="W163" s="16" t="str">
        <f>IF(
  ISBLANK($V163),"",
    IFERROR(
      (IF(ISBLANK(VLOOKUP($V163,$A$4:$R$503,9,0)),"!",VLOOKUP($V163,$A$4:$R$503,9,0))),""))</f>
        <v/>
      </c>
      <c r="X163" s="18" t="str">
        <f>IF(
  ISBLANK($V163),"",
    IFERROR(
      (IF(ISBLANK(VLOOKUP($V163,$A$4:$R$503,10,0)),"!",VLOOKUP($V163,$A$4:$R$503,10,0))),""))</f>
        <v/>
      </c>
      <c r="Y163" s="5" t="str">
        <f>IF(
  ISBLANK($V163),"",
    IFERROR(
      (IF(ISBLANK(VLOOKUP($V163,$A$4:$R$503,11,0)),"!",VLOOKUP($V163,$A$4:$R$503,11,0))),""))</f>
        <v/>
      </c>
      <c r="Z163" s="18" t="str">
        <f>IF(
  ISBLANK($V163),"",
    IFERROR(
      (IF(ISBLANK(VLOOKUP($V163,$A$4:$R$503,12,0)),"!",VLOOKUP($V163,$A$4:$R$503,12,0))),""))</f>
        <v/>
      </c>
      <c r="AA163" s="5" t="str">
        <f>IF(
  ISBLANK($V163),"",
    IFERROR(
      (IF(ISBLANK(VLOOKUP($V163,$A$4:$R$503,13,0)),"!",VLOOKUP($V163,$A$4:$R$503,13,0))),""))</f>
        <v/>
      </c>
      <c r="AB163" s="18" t="str">
        <f>IF(
  ISBLANK($V163),"",
    IFERROR(
      (IF(ISBLANK(VLOOKUP($V163,$A$4:$R$503,14,0)),"!",VLOOKUP($V163,$A$4:$R$503,14,0))),""))</f>
        <v/>
      </c>
      <c r="AC163" s="2"/>
      <c r="AD163" s="86" t="str">
        <f>IF(
  ISBLANK($AC163),"",
    IFERROR(
      (IF(ISBLANK(VLOOKUP($AC163,$B$4:$R$503,15,0)),"!",VLOOKUP($AC163,$B$4:$R$503,14,0))),""))</f>
        <v/>
      </c>
      <c r="AE163" s="18" t="str">
        <f>IF(
  ISBLANK($AC163),"",
    IFERROR(
      (IF(ISBLANK(VLOOKUP($AC163,$B$4:$R$503,15,0)),"!",VLOOKUP($AC163,$B$4:$R$503,15,0))),""))</f>
        <v/>
      </c>
      <c r="AF163" s="5" t="str">
        <f>IF(
  ISBLANK($AC163),"",
    IFERROR(
      (IF(ISBLANK(VLOOKUP($AC163,$B$4:$R$503,16,0)),"!",VLOOKUP($AC163,$B$4:$R$503,16,0))),""))</f>
        <v/>
      </c>
      <c r="AG163" s="18" t="str">
        <f>IF(
  ISBLANK($AC163),"",
    IFERROR(
      (IF(ISBLANK(VLOOKUP($AC163,$B$4:$R$503,17,0)),"!",VLOOKUP($AC163,$B$4:$R$503,17,0))),""))</f>
        <v/>
      </c>
      <c r="AH163" s="2"/>
      <c r="AI163" s="2"/>
      <c r="AJ163" s="2"/>
      <c r="AK163" s="2"/>
    </row>
    <row r="164" spans="1:37" ht="21.95" customHeight="1" x14ac:dyDescent="0.2">
      <c r="A164" s="23" t="str">
        <f t="shared" si="5"/>
        <v/>
      </c>
      <c r="B164" s="23" t="str">
        <f t="shared" si="6"/>
        <v/>
      </c>
      <c r="C164" s="24"/>
      <c r="D164" s="68"/>
      <c r="E164" s="68"/>
      <c r="F164" s="68"/>
      <c r="G164" s="68"/>
      <c r="H164" s="68"/>
      <c r="I164" s="5"/>
      <c r="J164" s="18"/>
      <c r="K164" s="5"/>
      <c r="L164" s="18"/>
      <c r="M164" s="5"/>
      <c r="N164" s="18"/>
      <c r="O164" s="5"/>
      <c r="P164" s="7"/>
      <c r="Q164" s="5"/>
      <c r="R164" s="12"/>
      <c r="T164" s="2"/>
      <c r="U164" s="8"/>
      <c r="V164" s="26"/>
      <c r="W164" s="16" t="str">
        <f>IF(
  ISBLANK($V164),"",
    IFERROR(
      (IF(ISBLANK(VLOOKUP($V164,$A$4:$R$503,9,0)),"!",VLOOKUP($V164,$A$4:$R$503,9,0))),""))</f>
        <v/>
      </c>
      <c r="X164" s="18" t="str">
        <f>IF(
  ISBLANK($V164),"",
    IFERROR(
      (IF(ISBLANK(VLOOKUP($V164,$A$4:$R$503,10,0)),"!",VLOOKUP($V164,$A$4:$R$503,10,0))),""))</f>
        <v/>
      </c>
      <c r="Y164" s="5" t="str">
        <f>IF(
  ISBLANK($V164),"",
    IFERROR(
      (IF(ISBLANK(VLOOKUP($V164,$A$4:$R$503,11,0)),"!",VLOOKUP($V164,$A$4:$R$503,11,0))),""))</f>
        <v/>
      </c>
      <c r="Z164" s="18" t="str">
        <f>IF(
  ISBLANK($V164),"",
    IFERROR(
      (IF(ISBLANK(VLOOKUP($V164,$A$4:$R$503,12,0)),"!",VLOOKUP($V164,$A$4:$R$503,12,0))),""))</f>
        <v/>
      </c>
      <c r="AA164" s="5" t="str">
        <f>IF(
  ISBLANK($V164),"",
    IFERROR(
      (IF(ISBLANK(VLOOKUP($V164,$A$4:$R$503,13,0)),"!",VLOOKUP($V164,$A$4:$R$503,13,0))),""))</f>
        <v/>
      </c>
      <c r="AB164" s="18" t="str">
        <f>IF(
  ISBLANK($V164),"",
    IFERROR(
      (IF(ISBLANK(VLOOKUP($V164,$A$4:$R$503,14,0)),"!",VLOOKUP($V164,$A$4:$R$503,14,0))),""))</f>
        <v/>
      </c>
      <c r="AC164" s="2"/>
      <c r="AD164" s="86" t="str">
        <f>IF(
  ISBLANK($AC164),"",
    IFERROR(
      (IF(ISBLANK(VLOOKUP($AC164,$B$4:$R$503,15,0)),"!",VLOOKUP($AC164,$B$4:$R$503,14,0))),""))</f>
        <v/>
      </c>
      <c r="AE164" s="18" t="str">
        <f>IF(
  ISBLANK($AC164),"",
    IFERROR(
      (IF(ISBLANK(VLOOKUP($AC164,$B$4:$R$503,15,0)),"!",VLOOKUP($AC164,$B$4:$R$503,15,0))),""))</f>
        <v/>
      </c>
      <c r="AF164" s="5" t="str">
        <f>IF(
  ISBLANK($AC164),"",
    IFERROR(
      (IF(ISBLANK(VLOOKUP($AC164,$B$4:$R$503,16,0)),"!",VLOOKUP($AC164,$B$4:$R$503,16,0))),""))</f>
        <v/>
      </c>
      <c r="AG164" s="18" t="str">
        <f>IF(
  ISBLANK($AC164),"",
    IFERROR(
      (IF(ISBLANK(VLOOKUP($AC164,$B$4:$R$503,17,0)),"!",VLOOKUP($AC164,$B$4:$R$503,17,0))),""))</f>
        <v/>
      </c>
      <c r="AH164" s="2"/>
      <c r="AI164" s="2"/>
      <c r="AJ164" s="2"/>
      <c r="AK164" s="2"/>
    </row>
    <row r="165" spans="1:37" ht="21.95" customHeight="1" x14ac:dyDescent="0.2">
      <c r="A165" s="23" t="str">
        <f t="shared" si="5"/>
        <v/>
      </c>
      <c r="B165" s="23" t="str">
        <f t="shared" si="6"/>
        <v/>
      </c>
      <c r="C165" s="24"/>
      <c r="D165" s="68"/>
      <c r="E165" s="68"/>
      <c r="F165" s="68"/>
      <c r="G165" s="68"/>
      <c r="H165" s="68"/>
      <c r="I165" s="5"/>
      <c r="J165" s="18"/>
      <c r="K165" s="5"/>
      <c r="L165" s="18"/>
      <c r="M165" s="5"/>
      <c r="N165" s="18"/>
      <c r="O165" s="5"/>
      <c r="P165" s="7"/>
      <c r="Q165" s="5"/>
      <c r="R165" s="12"/>
      <c r="T165" s="2"/>
      <c r="U165" s="8"/>
      <c r="V165" s="26"/>
      <c r="W165" s="16" t="str">
        <f>IF(
  ISBLANK($V165),"",
    IFERROR(
      (IF(ISBLANK(VLOOKUP($V165,$A$4:$R$503,9,0)),"!",VLOOKUP($V165,$A$4:$R$503,9,0))),""))</f>
        <v/>
      </c>
      <c r="X165" s="18" t="str">
        <f>IF(
  ISBLANK($V165),"",
    IFERROR(
      (IF(ISBLANK(VLOOKUP($V165,$A$4:$R$503,10,0)),"!",VLOOKUP($V165,$A$4:$R$503,10,0))),""))</f>
        <v/>
      </c>
      <c r="Y165" s="5" t="str">
        <f>IF(
  ISBLANK($V165),"",
    IFERROR(
      (IF(ISBLANK(VLOOKUP($V165,$A$4:$R$503,11,0)),"!",VLOOKUP($V165,$A$4:$R$503,11,0))),""))</f>
        <v/>
      </c>
      <c r="Z165" s="18" t="str">
        <f>IF(
  ISBLANK($V165),"",
    IFERROR(
      (IF(ISBLANK(VLOOKUP($V165,$A$4:$R$503,12,0)),"!",VLOOKUP($V165,$A$4:$R$503,12,0))),""))</f>
        <v/>
      </c>
      <c r="AA165" s="5" t="str">
        <f>IF(
  ISBLANK($V165),"",
    IFERROR(
      (IF(ISBLANK(VLOOKUP($V165,$A$4:$R$503,13,0)),"!",VLOOKUP($V165,$A$4:$R$503,13,0))),""))</f>
        <v/>
      </c>
      <c r="AB165" s="18" t="str">
        <f>IF(
  ISBLANK($V165),"",
    IFERROR(
      (IF(ISBLANK(VLOOKUP($V165,$A$4:$R$503,14,0)),"!",VLOOKUP($V165,$A$4:$R$503,14,0))),""))</f>
        <v/>
      </c>
      <c r="AC165" s="2"/>
      <c r="AD165" s="86" t="str">
        <f>IF(
  ISBLANK($AC165),"",
    IFERROR(
      (IF(ISBLANK(VLOOKUP($AC165,$B$4:$R$503,15,0)),"!",VLOOKUP($AC165,$B$4:$R$503,14,0))),""))</f>
        <v/>
      </c>
      <c r="AE165" s="18" t="str">
        <f>IF(
  ISBLANK($AC165),"",
    IFERROR(
      (IF(ISBLANK(VLOOKUP($AC165,$B$4:$R$503,15,0)),"!",VLOOKUP($AC165,$B$4:$R$503,15,0))),""))</f>
        <v/>
      </c>
      <c r="AF165" s="5" t="str">
        <f>IF(
  ISBLANK($AC165),"",
    IFERROR(
      (IF(ISBLANK(VLOOKUP($AC165,$B$4:$R$503,16,0)),"!",VLOOKUP($AC165,$B$4:$R$503,16,0))),""))</f>
        <v/>
      </c>
      <c r="AG165" s="18" t="str">
        <f>IF(
  ISBLANK($AC165),"",
    IFERROR(
      (IF(ISBLANK(VLOOKUP($AC165,$B$4:$R$503,17,0)),"!",VLOOKUP($AC165,$B$4:$R$503,17,0))),""))</f>
        <v/>
      </c>
      <c r="AH165" s="2"/>
      <c r="AI165" s="2"/>
      <c r="AJ165" s="2"/>
      <c r="AK165" s="2"/>
    </row>
    <row r="166" spans="1:37" ht="21.95" customHeight="1" x14ac:dyDescent="0.2">
      <c r="A166" s="23" t="str">
        <f t="shared" si="5"/>
        <v/>
      </c>
      <c r="B166" s="23" t="str">
        <f t="shared" si="6"/>
        <v/>
      </c>
      <c r="C166" s="24"/>
      <c r="D166" s="68"/>
      <c r="E166" s="68"/>
      <c r="F166" s="68"/>
      <c r="G166" s="68"/>
      <c r="H166" s="68"/>
      <c r="I166" s="5"/>
      <c r="J166" s="18"/>
      <c r="K166" s="5"/>
      <c r="L166" s="18"/>
      <c r="M166" s="5"/>
      <c r="N166" s="18"/>
      <c r="O166" s="5"/>
      <c r="P166" s="7"/>
      <c r="Q166" s="5"/>
      <c r="R166" s="12"/>
      <c r="T166" s="2"/>
      <c r="U166" s="8"/>
      <c r="V166" s="26"/>
      <c r="W166" s="16" t="str">
        <f>IF(
  ISBLANK($V166),"",
    IFERROR(
      (IF(ISBLANK(VLOOKUP($V166,$A$4:$R$503,9,0)),"!",VLOOKUP($V166,$A$4:$R$503,9,0))),""))</f>
        <v/>
      </c>
      <c r="X166" s="18" t="str">
        <f>IF(
  ISBLANK($V166),"",
    IFERROR(
      (IF(ISBLANK(VLOOKUP($V166,$A$4:$R$503,10,0)),"!",VLOOKUP($V166,$A$4:$R$503,10,0))),""))</f>
        <v/>
      </c>
      <c r="Y166" s="5" t="str">
        <f>IF(
  ISBLANK($V166),"",
    IFERROR(
      (IF(ISBLANK(VLOOKUP($V166,$A$4:$R$503,11,0)),"!",VLOOKUP($V166,$A$4:$R$503,11,0))),""))</f>
        <v/>
      </c>
      <c r="Z166" s="18" t="str">
        <f>IF(
  ISBLANK($V166),"",
    IFERROR(
      (IF(ISBLANK(VLOOKUP($V166,$A$4:$R$503,12,0)),"!",VLOOKUP($V166,$A$4:$R$503,12,0))),""))</f>
        <v/>
      </c>
      <c r="AA166" s="5" t="str">
        <f>IF(
  ISBLANK($V166),"",
    IFERROR(
      (IF(ISBLANK(VLOOKUP($V166,$A$4:$R$503,13,0)),"!",VLOOKUP($V166,$A$4:$R$503,13,0))),""))</f>
        <v/>
      </c>
      <c r="AB166" s="18" t="str">
        <f>IF(
  ISBLANK($V166),"",
    IFERROR(
      (IF(ISBLANK(VLOOKUP($V166,$A$4:$R$503,14,0)),"!",VLOOKUP($V166,$A$4:$R$503,14,0))),""))</f>
        <v/>
      </c>
      <c r="AC166" s="2"/>
      <c r="AD166" s="86" t="str">
        <f>IF(
  ISBLANK($AC166),"",
    IFERROR(
      (IF(ISBLANK(VLOOKUP($AC166,$B$4:$R$503,15,0)),"!",VLOOKUP($AC166,$B$4:$R$503,14,0))),""))</f>
        <v/>
      </c>
      <c r="AE166" s="18" t="str">
        <f>IF(
  ISBLANK($AC166),"",
    IFERROR(
      (IF(ISBLANK(VLOOKUP($AC166,$B$4:$R$503,15,0)),"!",VLOOKUP($AC166,$B$4:$R$503,15,0))),""))</f>
        <v/>
      </c>
      <c r="AF166" s="5" t="str">
        <f>IF(
  ISBLANK($AC166),"",
    IFERROR(
      (IF(ISBLANK(VLOOKUP($AC166,$B$4:$R$503,16,0)),"!",VLOOKUP($AC166,$B$4:$R$503,16,0))),""))</f>
        <v/>
      </c>
      <c r="AG166" s="18" t="str">
        <f>IF(
  ISBLANK($AC166),"",
    IFERROR(
      (IF(ISBLANK(VLOOKUP($AC166,$B$4:$R$503,17,0)),"!",VLOOKUP($AC166,$B$4:$R$503,17,0))),""))</f>
        <v/>
      </c>
      <c r="AH166" s="2"/>
      <c r="AI166" s="2"/>
      <c r="AJ166" s="2"/>
      <c r="AK166" s="2"/>
    </row>
    <row r="167" spans="1:37" ht="21.95" customHeight="1" x14ac:dyDescent="0.2">
      <c r="A167" s="23" t="str">
        <f t="shared" si="5"/>
        <v/>
      </c>
      <c r="B167" s="23" t="str">
        <f t="shared" si="6"/>
        <v/>
      </c>
      <c r="C167" s="24"/>
      <c r="D167" s="68"/>
      <c r="E167" s="68"/>
      <c r="F167" s="68"/>
      <c r="G167" s="68"/>
      <c r="H167" s="68"/>
      <c r="I167" s="5"/>
      <c r="J167" s="18"/>
      <c r="K167" s="5"/>
      <c r="L167" s="18"/>
      <c r="M167" s="5"/>
      <c r="N167" s="18"/>
      <c r="O167" s="5"/>
      <c r="P167" s="7"/>
      <c r="Q167" s="5"/>
      <c r="R167" s="12"/>
      <c r="T167" s="2"/>
      <c r="U167" s="8"/>
      <c r="V167" s="26"/>
      <c r="W167" s="16" t="str">
        <f>IF(
  ISBLANK($V167),"",
    IFERROR(
      (IF(ISBLANK(VLOOKUP($V167,$A$4:$R$503,9,0)),"!",VLOOKUP($V167,$A$4:$R$503,9,0))),""))</f>
        <v/>
      </c>
      <c r="X167" s="18" t="str">
        <f>IF(
  ISBLANK($V167),"",
    IFERROR(
      (IF(ISBLANK(VLOOKUP($V167,$A$4:$R$503,10,0)),"!",VLOOKUP($V167,$A$4:$R$503,10,0))),""))</f>
        <v/>
      </c>
      <c r="Y167" s="5" t="str">
        <f>IF(
  ISBLANK($V167),"",
    IFERROR(
      (IF(ISBLANK(VLOOKUP($V167,$A$4:$R$503,11,0)),"!",VLOOKUP($V167,$A$4:$R$503,11,0))),""))</f>
        <v/>
      </c>
      <c r="Z167" s="18" t="str">
        <f>IF(
  ISBLANK($V167),"",
    IFERROR(
      (IF(ISBLANK(VLOOKUP($V167,$A$4:$R$503,12,0)),"!",VLOOKUP($V167,$A$4:$R$503,12,0))),""))</f>
        <v/>
      </c>
      <c r="AA167" s="5" t="str">
        <f>IF(
  ISBLANK($V167),"",
    IFERROR(
      (IF(ISBLANK(VLOOKUP($V167,$A$4:$R$503,13,0)),"!",VLOOKUP($V167,$A$4:$R$503,13,0))),""))</f>
        <v/>
      </c>
      <c r="AB167" s="18" t="str">
        <f>IF(
  ISBLANK($V167),"",
    IFERROR(
      (IF(ISBLANK(VLOOKUP($V167,$A$4:$R$503,14,0)),"!",VLOOKUP($V167,$A$4:$R$503,14,0))),""))</f>
        <v/>
      </c>
      <c r="AC167" s="2"/>
      <c r="AD167" s="86" t="str">
        <f>IF(
  ISBLANK($AC167),"",
    IFERROR(
      (IF(ISBLANK(VLOOKUP($AC167,$B$4:$R$503,15,0)),"!",VLOOKUP($AC167,$B$4:$R$503,14,0))),""))</f>
        <v/>
      </c>
      <c r="AE167" s="18" t="str">
        <f>IF(
  ISBLANK($AC167),"",
    IFERROR(
      (IF(ISBLANK(VLOOKUP($AC167,$B$4:$R$503,15,0)),"!",VLOOKUP($AC167,$B$4:$R$503,15,0))),""))</f>
        <v/>
      </c>
      <c r="AF167" s="5" t="str">
        <f>IF(
  ISBLANK($AC167),"",
    IFERROR(
      (IF(ISBLANK(VLOOKUP($AC167,$B$4:$R$503,16,0)),"!",VLOOKUP($AC167,$B$4:$R$503,16,0))),""))</f>
        <v/>
      </c>
      <c r="AG167" s="18" t="str">
        <f>IF(
  ISBLANK($AC167),"",
    IFERROR(
      (IF(ISBLANK(VLOOKUP($AC167,$B$4:$R$503,17,0)),"!",VLOOKUP($AC167,$B$4:$R$503,17,0))),""))</f>
        <v/>
      </c>
      <c r="AH167" s="2"/>
      <c r="AI167" s="2"/>
      <c r="AJ167" s="2"/>
      <c r="AK167" s="2"/>
    </row>
    <row r="168" spans="1:37" ht="21.95" customHeight="1" x14ac:dyDescent="0.2">
      <c r="A168" s="23" t="str">
        <f t="shared" si="5"/>
        <v/>
      </c>
      <c r="B168" s="23" t="str">
        <f t="shared" si="6"/>
        <v/>
      </c>
      <c r="C168" s="24"/>
      <c r="D168" s="68"/>
      <c r="E168" s="68"/>
      <c r="F168" s="68"/>
      <c r="G168" s="68"/>
      <c r="H168" s="68"/>
      <c r="I168" s="5"/>
      <c r="J168" s="18"/>
      <c r="K168" s="5"/>
      <c r="L168" s="18"/>
      <c r="M168" s="5"/>
      <c r="N168" s="18"/>
      <c r="O168" s="5"/>
      <c r="P168" s="7"/>
      <c r="Q168" s="5"/>
      <c r="R168" s="12"/>
      <c r="T168" s="2"/>
      <c r="U168" s="8"/>
      <c r="V168" s="26"/>
      <c r="W168" s="16" t="str">
        <f>IF(
  ISBLANK($V168),"",
    IFERROR(
      (IF(ISBLANK(VLOOKUP($V168,$A$4:$R$503,9,0)),"!",VLOOKUP($V168,$A$4:$R$503,9,0))),""))</f>
        <v/>
      </c>
      <c r="X168" s="18" t="str">
        <f>IF(
  ISBLANK($V168),"",
    IFERROR(
      (IF(ISBLANK(VLOOKUP($V168,$A$4:$R$503,10,0)),"!",VLOOKUP($V168,$A$4:$R$503,10,0))),""))</f>
        <v/>
      </c>
      <c r="Y168" s="5" t="str">
        <f>IF(
  ISBLANK($V168),"",
    IFERROR(
      (IF(ISBLANK(VLOOKUP($V168,$A$4:$R$503,11,0)),"!",VLOOKUP($V168,$A$4:$R$503,11,0))),""))</f>
        <v/>
      </c>
      <c r="Z168" s="18" t="str">
        <f>IF(
  ISBLANK($V168),"",
    IFERROR(
      (IF(ISBLANK(VLOOKUP($V168,$A$4:$R$503,12,0)),"!",VLOOKUP($V168,$A$4:$R$503,12,0))),""))</f>
        <v/>
      </c>
      <c r="AA168" s="5" t="str">
        <f>IF(
  ISBLANK($V168),"",
    IFERROR(
      (IF(ISBLANK(VLOOKUP($V168,$A$4:$R$503,13,0)),"!",VLOOKUP($V168,$A$4:$R$503,13,0))),""))</f>
        <v/>
      </c>
      <c r="AB168" s="18" t="str">
        <f>IF(
  ISBLANK($V168),"",
    IFERROR(
      (IF(ISBLANK(VLOOKUP($V168,$A$4:$R$503,14,0)),"!",VLOOKUP($V168,$A$4:$R$503,14,0))),""))</f>
        <v/>
      </c>
      <c r="AC168" s="2"/>
      <c r="AD168" s="86" t="str">
        <f>IF(
  ISBLANK($AC168),"",
    IFERROR(
      (IF(ISBLANK(VLOOKUP($AC168,$B$4:$R$503,15,0)),"!",VLOOKUP($AC168,$B$4:$R$503,14,0))),""))</f>
        <v/>
      </c>
      <c r="AE168" s="18" t="str">
        <f>IF(
  ISBLANK($AC168),"",
    IFERROR(
      (IF(ISBLANK(VLOOKUP($AC168,$B$4:$R$503,15,0)),"!",VLOOKUP($AC168,$B$4:$R$503,15,0))),""))</f>
        <v/>
      </c>
      <c r="AF168" s="5" t="str">
        <f>IF(
  ISBLANK($AC168),"",
    IFERROR(
      (IF(ISBLANK(VLOOKUP($AC168,$B$4:$R$503,16,0)),"!",VLOOKUP($AC168,$B$4:$R$503,16,0))),""))</f>
        <v/>
      </c>
      <c r="AG168" s="18" t="str">
        <f>IF(
  ISBLANK($AC168),"",
    IFERROR(
      (IF(ISBLANK(VLOOKUP($AC168,$B$4:$R$503,17,0)),"!",VLOOKUP($AC168,$B$4:$R$503,17,0))),""))</f>
        <v/>
      </c>
      <c r="AH168" s="2"/>
      <c r="AI168" s="2"/>
      <c r="AJ168" s="2"/>
      <c r="AK168" s="2"/>
    </row>
    <row r="169" spans="1:37" ht="21.95" customHeight="1" x14ac:dyDescent="0.2">
      <c r="A169" s="23" t="str">
        <f t="shared" si="5"/>
        <v/>
      </c>
      <c r="B169" s="23" t="str">
        <f t="shared" si="6"/>
        <v/>
      </c>
      <c r="C169" s="24"/>
      <c r="D169" s="68"/>
      <c r="E169" s="68"/>
      <c r="F169" s="68"/>
      <c r="G169" s="68"/>
      <c r="H169" s="68"/>
      <c r="I169" s="5"/>
      <c r="J169" s="18"/>
      <c r="K169" s="5"/>
      <c r="L169" s="18"/>
      <c r="M169" s="5"/>
      <c r="N169" s="18"/>
      <c r="O169" s="5"/>
      <c r="P169" s="7"/>
      <c r="Q169" s="5"/>
      <c r="R169" s="12"/>
      <c r="T169" s="2"/>
      <c r="U169" s="8"/>
      <c r="V169" s="26"/>
      <c r="W169" s="16" t="str">
        <f>IF(
  ISBLANK($V169),"",
    IFERROR(
      (IF(ISBLANK(VLOOKUP($V169,$A$4:$R$503,9,0)),"!",VLOOKUP($V169,$A$4:$R$503,9,0))),""))</f>
        <v/>
      </c>
      <c r="X169" s="18" t="str">
        <f>IF(
  ISBLANK($V169),"",
    IFERROR(
      (IF(ISBLANK(VLOOKUP($V169,$A$4:$R$503,10,0)),"!",VLOOKUP($V169,$A$4:$R$503,10,0))),""))</f>
        <v/>
      </c>
      <c r="Y169" s="5" t="str">
        <f>IF(
  ISBLANK($V169),"",
    IFERROR(
      (IF(ISBLANK(VLOOKUP($V169,$A$4:$R$503,11,0)),"!",VLOOKUP($V169,$A$4:$R$503,11,0))),""))</f>
        <v/>
      </c>
      <c r="Z169" s="18" t="str">
        <f>IF(
  ISBLANK($V169),"",
    IFERROR(
      (IF(ISBLANK(VLOOKUP($V169,$A$4:$R$503,12,0)),"!",VLOOKUP($V169,$A$4:$R$503,12,0))),""))</f>
        <v/>
      </c>
      <c r="AA169" s="5" t="str">
        <f>IF(
  ISBLANK($V169),"",
    IFERROR(
      (IF(ISBLANK(VLOOKUP($V169,$A$4:$R$503,13,0)),"!",VLOOKUP($V169,$A$4:$R$503,13,0))),""))</f>
        <v/>
      </c>
      <c r="AB169" s="18" t="str">
        <f>IF(
  ISBLANK($V169),"",
    IFERROR(
      (IF(ISBLANK(VLOOKUP($V169,$A$4:$R$503,14,0)),"!",VLOOKUP($V169,$A$4:$R$503,14,0))),""))</f>
        <v/>
      </c>
      <c r="AC169" s="2"/>
      <c r="AD169" s="86" t="str">
        <f>IF(
  ISBLANK($AC169),"",
    IFERROR(
      (IF(ISBLANK(VLOOKUP($AC169,$B$4:$R$503,15,0)),"!",VLOOKUP($AC169,$B$4:$R$503,14,0))),""))</f>
        <v/>
      </c>
      <c r="AE169" s="18" t="str">
        <f>IF(
  ISBLANK($AC169),"",
    IFERROR(
      (IF(ISBLANK(VLOOKUP($AC169,$B$4:$R$503,15,0)),"!",VLOOKUP($AC169,$B$4:$R$503,15,0))),""))</f>
        <v/>
      </c>
      <c r="AF169" s="5" t="str">
        <f>IF(
  ISBLANK($AC169),"",
    IFERROR(
      (IF(ISBLANK(VLOOKUP($AC169,$B$4:$R$503,16,0)),"!",VLOOKUP($AC169,$B$4:$R$503,16,0))),""))</f>
        <v/>
      </c>
      <c r="AG169" s="18" t="str">
        <f>IF(
  ISBLANK($AC169),"",
    IFERROR(
      (IF(ISBLANK(VLOOKUP($AC169,$B$4:$R$503,17,0)),"!",VLOOKUP($AC169,$B$4:$R$503,17,0))),""))</f>
        <v/>
      </c>
      <c r="AH169" s="2"/>
      <c r="AI169" s="2"/>
      <c r="AJ169" s="2"/>
      <c r="AK169" s="2"/>
    </row>
    <row r="170" spans="1:37" ht="21.95" customHeight="1" x14ac:dyDescent="0.2">
      <c r="A170" s="23" t="str">
        <f t="shared" si="5"/>
        <v/>
      </c>
      <c r="B170" s="23" t="str">
        <f t="shared" si="6"/>
        <v/>
      </c>
      <c r="C170" s="24"/>
      <c r="D170" s="68"/>
      <c r="E170" s="68"/>
      <c r="F170" s="68"/>
      <c r="G170" s="68"/>
      <c r="H170" s="68"/>
      <c r="I170" s="5"/>
      <c r="J170" s="18"/>
      <c r="K170" s="5"/>
      <c r="L170" s="18"/>
      <c r="M170" s="5"/>
      <c r="N170" s="18"/>
      <c r="O170" s="5"/>
      <c r="P170" s="7"/>
      <c r="Q170" s="5"/>
      <c r="R170" s="12"/>
      <c r="T170" s="2"/>
      <c r="U170" s="8"/>
      <c r="V170" s="26"/>
      <c r="W170" s="16" t="str">
        <f>IF(
  ISBLANK($V170),"",
    IFERROR(
      (IF(ISBLANK(VLOOKUP($V170,$A$4:$R$503,9,0)),"!",VLOOKUP($V170,$A$4:$R$503,9,0))),""))</f>
        <v/>
      </c>
      <c r="X170" s="18" t="str">
        <f>IF(
  ISBLANK($V170),"",
    IFERROR(
      (IF(ISBLANK(VLOOKUP($V170,$A$4:$R$503,10,0)),"!",VLOOKUP($V170,$A$4:$R$503,10,0))),""))</f>
        <v/>
      </c>
      <c r="Y170" s="5" t="str">
        <f>IF(
  ISBLANK($V170),"",
    IFERROR(
      (IF(ISBLANK(VLOOKUP($V170,$A$4:$R$503,11,0)),"!",VLOOKUP($V170,$A$4:$R$503,11,0))),""))</f>
        <v/>
      </c>
      <c r="Z170" s="18" t="str">
        <f>IF(
  ISBLANK($V170),"",
    IFERROR(
      (IF(ISBLANK(VLOOKUP($V170,$A$4:$R$503,12,0)),"!",VLOOKUP($V170,$A$4:$R$503,12,0))),""))</f>
        <v/>
      </c>
      <c r="AA170" s="5" t="str">
        <f>IF(
  ISBLANK($V170),"",
    IFERROR(
      (IF(ISBLANK(VLOOKUP($V170,$A$4:$R$503,13,0)),"!",VLOOKUP($V170,$A$4:$R$503,13,0))),""))</f>
        <v/>
      </c>
      <c r="AB170" s="18" t="str">
        <f>IF(
  ISBLANK($V170),"",
    IFERROR(
      (IF(ISBLANK(VLOOKUP($V170,$A$4:$R$503,14,0)),"!",VLOOKUP($V170,$A$4:$R$503,14,0))),""))</f>
        <v/>
      </c>
      <c r="AC170" s="2"/>
      <c r="AD170" s="86" t="str">
        <f>IF(
  ISBLANK($AC170),"",
    IFERROR(
      (IF(ISBLANK(VLOOKUP($AC170,$B$4:$R$503,15,0)),"!",VLOOKUP($AC170,$B$4:$R$503,14,0))),""))</f>
        <v/>
      </c>
      <c r="AE170" s="18" t="str">
        <f>IF(
  ISBLANK($AC170),"",
    IFERROR(
      (IF(ISBLANK(VLOOKUP($AC170,$B$4:$R$503,15,0)),"!",VLOOKUP($AC170,$B$4:$R$503,15,0))),""))</f>
        <v/>
      </c>
      <c r="AF170" s="5" t="str">
        <f>IF(
  ISBLANK($AC170),"",
    IFERROR(
      (IF(ISBLANK(VLOOKUP($AC170,$B$4:$R$503,16,0)),"!",VLOOKUP($AC170,$B$4:$R$503,16,0))),""))</f>
        <v/>
      </c>
      <c r="AG170" s="18" t="str">
        <f>IF(
  ISBLANK($AC170),"",
    IFERROR(
      (IF(ISBLANK(VLOOKUP($AC170,$B$4:$R$503,17,0)),"!",VLOOKUP($AC170,$B$4:$R$503,17,0))),""))</f>
        <v/>
      </c>
      <c r="AH170" s="2"/>
      <c r="AI170" s="2"/>
      <c r="AJ170" s="2"/>
      <c r="AK170" s="2"/>
    </row>
    <row r="171" spans="1:37" ht="21.95" customHeight="1" x14ac:dyDescent="0.2">
      <c r="A171" s="23" t="str">
        <f t="shared" si="5"/>
        <v/>
      </c>
      <c r="B171" s="23" t="str">
        <f t="shared" si="6"/>
        <v/>
      </c>
      <c r="C171" s="24"/>
      <c r="D171" s="68"/>
      <c r="E171" s="68"/>
      <c r="F171" s="68"/>
      <c r="G171" s="68"/>
      <c r="H171" s="68"/>
      <c r="I171" s="5"/>
      <c r="J171" s="18"/>
      <c r="K171" s="5"/>
      <c r="L171" s="18"/>
      <c r="M171" s="5"/>
      <c r="N171" s="18"/>
      <c r="O171" s="5"/>
      <c r="P171" s="7"/>
      <c r="Q171" s="5"/>
      <c r="R171" s="12"/>
      <c r="T171" s="2"/>
      <c r="U171" s="8"/>
      <c r="V171" s="26"/>
      <c r="W171" s="16" t="str">
        <f>IF(
  ISBLANK($V171),"",
    IFERROR(
      (IF(ISBLANK(VLOOKUP($V171,$A$4:$R$503,9,0)),"!",VLOOKUP($V171,$A$4:$R$503,9,0))),""))</f>
        <v/>
      </c>
      <c r="X171" s="18" t="str">
        <f>IF(
  ISBLANK($V171),"",
    IFERROR(
      (IF(ISBLANK(VLOOKUP($V171,$A$4:$R$503,10,0)),"!",VLOOKUP($V171,$A$4:$R$503,10,0))),""))</f>
        <v/>
      </c>
      <c r="Y171" s="5" t="str">
        <f>IF(
  ISBLANK($V171),"",
    IFERROR(
      (IF(ISBLANK(VLOOKUP($V171,$A$4:$R$503,11,0)),"!",VLOOKUP($V171,$A$4:$R$503,11,0))),""))</f>
        <v/>
      </c>
      <c r="Z171" s="18" t="str">
        <f>IF(
  ISBLANK($V171),"",
    IFERROR(
      (IF(ISBLANK(VLOOKUP($V171,$A$4:$R$503,12,0)),"!",VLOOKUP($V171,$A$4:$R$503,12,0))),""))</f>
        <v/>
      </c>
      <c r="AA171" s="5" t="str">
        <f>IF(
  ISBLANK($V171),"",
    IFERROR(
      (IF(ISBLANK(VLOOKUP($V171,$A$4:$R$503,13,0)),"!",VLOOKUP($V171,$A$4:$R$503,13,0))),""))</f>
        <v/>
      </c>
      <c r="AB171" s="18" t="str">
        <f>IF(
  ISBLANK($V171),"",
    IFERROR(
      (IF(ISBLANK(VLOOKUP($V171,$A$4:$R$503,14,0)),"!",VLOOKUP($V171,$A$4:$R$503,14,0))),""))</f>
        <v/>
      </c>
      <c r="AC171" s="2"/>
      <c r="AD171" s="86" t="str">
        <f>IF(
  ISBLANK($AC171),"",
    IFERROR(
      (IF(ISBLANK(VLOOKUP($AC171,$B$4:$R$503,15,0)),"!",VLOOKUP($AC171,$B$4:$R$503,14,0))),""))</f>
        <v/>
      </c>
      <c r="AE171" s="18" t="str">
        <f>IF(
  ISBLANK($AC171),"",
    IFERROR(
      (IF(ISBLANK(VLOOKUP($AC171,$B$4:$R$503,15,0)),"!",VLOOKUP($AC171,$B$4:$R$503,15,0))),""))</f>
        <v/>
      </c>
      <c r="AF171" s="5" t="str">
        <f>IF(
  ISBLANK($AC171),"",
    IFERROR(
      (IF(ISBLANK(VLOOKUP($AC171,$B$4:$R$503,16,0)),"!",VLOOKUP($AC171,$B$4:$R$503,16,0))),""))</f>
        <v/>
      </c>
      <c r="AG171" s="18" t="str">
        <f>IF(
  ISBLANK($AC171),"",
    IFERROR(
      (IF(ISBLANK(VLOOKUP($AC171,$B$4:$R$503,17,0)),"!",VLOOKUP($AC171,$B$4:$R$503,17,0))),""))</f>
        <v/>
      </c>
      <c r="AH171" s="2"/>
      <c r="AI171" s="2"/>
      <c r="AJ171" s="2"/>
      <c r="AK171" s="2"/>
    </row>
    <row r="172" spans="1:37" ht="21.95" customHeight="1" x14ac:dyDescent="0.2">
      <c r="A172" s="23" t="str">
        <f t="shared" si="5"/>
        <v/>
      </c>
      <c r="B172" s="23" t="str">
        <f t="shared" si="6"/>
        <v/>
      </c>
      <c r="C172" s="24"/>
      <c r="D172" s="68"/>
      <c r="E172" s="68"/>
      <c r="F172" s="68"/>
      <c r="G172" s="68"/>
      <c r="H172" s="68"/>
      <c r="I172" s="5"/>
      <c r="J172" s="18"/>
      <c r="K172" s="5"/>
      <c r="L172" s="18"/>
      <c r="M172" s="5"/>
      <c r="N172" s="18"/>
      <c r="O172" s="5"/>
      <c r="P172" s="7"/>
      <c r="Q172" s="5"/>
      <c r="R172" s="12"/>
      <c r="T172" s="2"/>
      <c r="U172" s="8"/>
      <c r="V172" s="26"/>
      <c r="W172" s="16" t="str">
        <f>IF(
  ISBLANK($V172),"",
    IFERROR(
      (IF(ISBLANK(VLOOKUP($V172,$A$4:$R$503,9,0)),"!",VLOOKUP($V172,$A$4:$R$503,9,0))),""))</f>
        <v/>
      </c>
      <c r="X172" s="18" t="str">
        <f>IF(
  ISBLANK($V172),"",
    IFERROR(
      (IF(ISBLANK(VLOOKUP($V172,$A$4:$R$503,10,0)),"!",VLOOKUP($V172,$A$4:$R$503,10,0))),""))</f>
        <v/>
      </c>
      <c r="Y172" s="5" t="str">
        <f>IF(
  ISBLANK($V172),"",
    IFERROR(
      (IF(ISBLANK(VLOOKUP($V172,$A$4:$R$503,11,0)),"!",VLOOKUP($V172,$A$4:$R$503,11,0))),""))</f>
        <v/>
      </c>
      <c r="Z172" s="18" t="str">
        <f>IF(
  ISBLANK($V172),"",
    IFERROR(
      (IF(ISBLANK(VLOOKUP($V172,$A$4:$R$503,12,0)),"!",VLOOKUP($V172,$A$4:$R$503,12,0))),""))</f>
        <v/>
      </c>
      <c r="AA172" s="5" t="str">
        <f>IF(
  ISBLANK($V172),"",
    IFERROR(
      (IF(ISBLANK(VLOOKUP($V172,$A$4:$R$503,13,0)),"!",VLOOKUP($V172,$A$4:$R$503,13,0))),""))</f>
        <v/>
      </c>
      <c r="AB172" s="18" t="str">
        <f>IF(
  ISBLANK($V172),"",
    IFERROR(
      (IF(ISBLANK(VLOOKUP($V172,$A$4:$R$503,14,0)),"!",VLOOKUP($V172,$A$4:$R$503,14,0))),""))</f>
        <v/>
      </c>
      <c r="AC172" s="2"/>
      <c r="AD172" s="86" t="str">
        <f>IF(
  ISBLANK($AC172),"",
    IFERROR(
      (IF(ISBLANK(VLOOKUP($AC172,$B$4:$R$503,15,0)),"!",VLOOKUP($AC172,$B$4:$R$503,14,0))),""))</f>
        <v/>
      </c>
      <c r="AE172" s="18" t="str">
        <f>IF(
  ISBLANK($AC172),"",
    IFERROR(
      (IF(ISBLANK(VLOOKUP($AC172,$B$4:$R$503,15,0)),"!",VLOOKUP($AC172,$B$4:$R$503,15,0))),""))</f>
        <v/>
      </c>
      <c r="AF172" s="5" t="str">
        <f>IF(
  ISBLANK($AC172),"",
    IFERROR(
      (IF(ISBLANK(VLOOKUP($AC172,$B$4:$R$503,16,0)),"!",VLOOKUP($AC172,$B$4:$R$503,16,0))),""))</f>
        <v/>
      </c>
      <c r="AG172" s="18" t="str">
        <f>IF(
  ISBLANK($AC172),"",
    IFERROR(
      (IF(ISBLANK(VLOOKUP($AC172,$B$4:$R$503,17,0)),"!",VLOOKUP($AC172,$B$4:$R$503,17,0))),""))</f>
        <v/>
      </c>
      <c r="AH172" s="2"/>
      <c r="AI172" s="2"/>
      <c r="AJ172" s="2"/>
      <c r="AK172" s="2"/>
    </row>
    <row r="173" spans="1:37" ht="21.95" customHeight="1" x14ac:dyDescent="0.2">
      <c r="A173" s="23" t="str">
        <f t="shared" si="5"/>
        <v/>
      </c>
      <c r="B173" s="23" t="str">
        <f t="shared" si="6"/>
        <v/>
      </c>
      <c r="C173" s="24"/>
      <c r="D173" s="68"/>
      <c r="E173" s="68"/>
      <c r="F173" s="68"/>
      <c r="G173" s="68"/>
      <c r="H173" s="68"/>
      <c r="I173" s="5"/>
      <c r="J173" s="18"/>
      <c r="K173" s="5"/>
      <c r="L173" s="18"/>
      <c r="M173" s="5"/>
      <c r="N173" s="18"/>
      <c r="O173" s="5"/>
      <c r="P173" s="7"/>
      <c r="Q173" s="5"/>
      <c r="R173" s="12"/>
      <c r="T173" s="2"/>
      <c r="U173" s="8"/>
      <c r="V173" s="26"/>
      <c r="W173" s="16" t="str">
        <f>IF(
  ISBLANK($V173),"",
    IFERROR(
      (IF(ISBLANK(VLOOKUP($V173,$A$4:$R$503,9,0)),"!",VLOOKUP($V173,$A$4:$R$503,9,0))),""))</f>
        <v/>
      </c>
      <c r="X173" s="18" t="str">
        <f>IF(
  ISBLANK($V173),"",
    IFERROR(
      (IF(ISBLANK(VLOOKUP($V173,$A$4:$R$503,10,0)),"!",VLOOKUP($V173,$A$4:$R$503,10,0))),""))</f>
        <v/>
      </c>
      <c r="Y173" s="5" t="str">
        <f>IF(
  ISBLANK($V173),"",
    IFERROR(
      (IF(ISBLANK(VLOOKUP($V173,$A$4:$R$503,11,0)),"!",VLOOKUP($V173,$A$4:$R$503,11,0))),""))</f>
        <v/>
      </c>
      <c r="Z173" s="18" t="str">
        <f>IF(
  ISBLANK($V173),"",
    IFERROR(
      (IF(ISBLANK(VLOOKUP($V173,$A$4:$R$503,12,0)),"!",VLOOKUP($V173,$A$4:$R$503,12,0))),""))</f>
        <v/>
      </c>
      <c r="AA173" s="5" t="str">
        <f>IF(
  ISBLANK($V173),"",
    IFERROR(
      (IF(ISBLANK(VLOOKUP($V173,$A$4:$R$503,13,0)),"!",VLOOKUP($V173,$A$4:$R$503,13,0))),""))</f>
        <v/>
      </c>
      <c r="AB173" s="18" t="str">
        <f>IF(
  ISBLANK($V173),"",
    IFERROR(
      (IF(ISBLANK(VLOOKUP($V173,$A$4:$R$503,14,0)),"!",VLOOKUP($V173,$A$4:$R$503,14,0))),""))</f>
        <v/>
      </c>
      <c r="AC173" s="2"/>
      <c r="AD173" s="86" t="str">
        <f>IF(
  ISBLANK($AC173),"",
    IFERROR(
      (IF(ISBLANK(VLOOKUP($AC173,$B$4:$R$503,15,0)),"!",VLOOKUP($AC173,$B$4:$R$503,14,0))),""))</f>
        <v/>
      </c>
      <c r="AE173" s="18" t="str">
        <f>IF(
  ISBLANK($AC173),"",
    IFERROR(
      (IF(ISBLANK(VLOOKUP($AC173,$B$4:$R$503,15,0)),"!",VLOOKUP($AC173,$B$4:$R$503,15,0))),""))</f>
        <v/>
      </c>
      <c r="AF173" s="5" t="str">
        <f>IF(
  ISBLANK($AC173),"",
    IFERROR(
      (IF(ISBLANK(VLOOKUP($AC173,$B$4:$R$503,16,0)),"!",VLOOKUP($AC173,$B$4:$R$503,16,0))),""))</f>
        <v/>
      </c>
      <c r="AG173" s="18" t="str">
        <f>IF(
  ISBLANK($AC173),"",
    IFERROR(
      (IF(ISBLANK(VLOOKUP($AC173,$B$4:$R$503,17,0)),"!",VLOOKUP($AC173,$B$4:$R$503,17,0))),""))</f>
        <v/>
      </c>
      <c r="AH173" s="2"/>
      <c r="AI173" s="2"/>
      <c r="AJ173" s="2"/>
      <c r="AK173" s="2"/>
    </row>
    <row r="174" spans="1:37" ht="21.95" customHeight="1" x14ac:dyDescent="0.2">
      <c r="A174" s="23" t="str">
        <f t="shared" si="5"/>
        <v/>
      </c>
      <c r="B174" s="23" t="str">
        <f t="shared" si="6"/>
        <v/>
      </c>
      <c r="C174" s="24"/>
      <c r="D174" s="68"/>
      <c r="E174" s="68"/>
      <c r="F174" s="68"/>
      <c r="G174" s="68"/>
      <c r="H174" s="68"/>
      <c r="I174" s="5"/>
      <c r="J174" s="18"/>
      <c r="K174" s="5"/>
      <c r="L174" s="18"/>
      <c r="M174" s="5"/>
      <c r="N174" s="18"/>
      <c r="O174" s="5"/>
      <c r="P174" s="7"/>
      <c r="Q174" s="5"/>
      <c r="R174" s="12"/>
      <c r="T174" s="2"/>
      <c r="U174" s="8"/>
      <c r="V174" s="26"/>
      <c r="W174" s="16" t="str">
        <f>IF(
  ISBLANK($V174),"",
    IFERROR(
      (IF(ISBLANK(VLOOKUP($V174,$A$4:$R$503,9,0)),"!",VLOOKUP($V174,$A$4:$R$503,9,0))),""))</f>
        <v/>
      </c>
      <c r="X174" s="18" t="str">
        <f>IF(
  ISBLANK($V174),"",
    IFERROR(
      (IF(ISBLANK(VLOOKUP($V174,$A$4:$R$503,10,0)),"!",VLOOKUP($V174,$A$4:$R$503,10,0))),""))</f>
        <v/>
      </c>
      <c r="Y174" s="5" t="str">
        <f>IF(
  ISBLANK($V174),"",
    IFERROR(
      (IF(ISBLANK(VLOOKUP($V174,$A$4:$R$503,11,0)),"!",VLOOKUP($V174,$A$4:$R$503,11,0))),""))</f>
        <v/>
      </c>
      <c r="Z174" s="18" t="str">
        <f>IF(
  ISBLANK($V174),"",
    IFERROR(
      (IF(ISBLANK(VLOOKUP($V174,$A$4:$R$503,12,0)),"!",VLOOKUP($V174,$A$4:$R$503,12,0))),""))</f>
        <v/>
      </c>
      <c r="AA174" s="5" t="str">
        <f>IF(
  ISBLANK($V174),"",
    IFERROR(
      (IF(ISBLANK(VLOOKUP($V174,$A$4:$R$503,13,0)),"!",VLOOKUP($V174,$A$4:$R$503,13,0))),""))</f>
        <v/>
      </c>
      <c r="AB174" s="18" t="str">
        <f>IF(
  ISBLANK($V174),"",
    IFERROR(
      (IF(ISBLANK(VLOOKUP($V174,$A$4:$R$503,14,0)),"!",VLOOKUP($V174,$A$4:$R$503,14,0))),""))</f>
        <v/>
      </c>
      <c r="AC174" s="2"/>
      <c r="AD174" s="86" t="str">
        <f>IF(
  ISBLANK($AC174),"",
    IFERROR(
      (IF(ISBLANK(VLOOKUP($AC174,$B$4:$R$503,15,0)),"!",VLOOKUP($AC174,$B$4:$R$503,14,0))),""))</f>
        <v/>
      </c>
      <c r="AE174" s="18" t="str">
        <f>IF(
  ISBLANK($AC174),"",
    IFERROR(
      (IF(ISBLANK(VLOOKUP($AC174,$B$4:$R$503,15,0)),"!",VLOOKUP($AC174,$B$4:$R$503,15,0))),""))</f>
        <v/>
      </c>
      <c r="AF174" s="5" t="str">
        <f>IF(
  ISBLANK($AC174),"",
    IFERROR(
      (IF(ISBLANK(VLOOKUP($AC174,$B$4:$R$503,16,0)),"!",VLOOKUP($AC174,$B$4:$R$503,16,0))),""))</f>
        <v/>
      </c>
      <c r="AG174" s="18" t="str">
        <f>IF(
  ISBLANK($AC174),"",
    IFERROR(
      (IF(ISBLANK(VLOOKUP($AC174,$B$4:$R$503,17,0)),"!",VLOOKUP($AC174,$B$4:$R$503,17,0))),""))</f>
        <v/>
      </c>
      <c r="AH174" s="2"/>
      <c r="AI174" s="2"/>
      <c r="AJ174" s="2"/>
      <c r="AK174" s="2"/>
    </row>
    <row r="175" spans="1:37" ht="21.95" customHeight="1" x14ac:dyDescent="0.2">
      <c r="A175" s="23" t="str">
        <f t="shared" si="5"/>
        <v/>
      </c>
      <c r="B175" s="23" t="str">
        <f t="shared" si="6"/>
        <v/>
      </c>
      <c r="C175" s="24"/>
      <c r="D175" s="68"/>
      <c r="E175" s="68"/>
      <c r="F175" s="68"/>
      <c r="G175" s="68"/>
      <c r="H175" s="68"/>
      <c r="I175" s="5"/>
      <c r="J175" s="18"/>
      <c r="K175" s="5"/>
      <c r="L175" s="18"/>
      <c r="M175" s="5"/>
      <c r="N175" s="18"/>
      <c r="O175" s="5"/>
      <c r="P175" s="7"/>
      <c r="Q175" s="5"/>
      <c r="R175" s="12"/>
      <c r="T175" s="2"/>
      <c r="U175" s="8"/>
      <c r="V175" s="26"/>
      <c r="W175" s="16" t="str">
        <f>IF(
  ISBLANK($V175),"",
    IFERROR(
      (IF(ISBLANK(VLOOKUP($V175,$A$4:$R$503,9,0)),"!",VLOOKUP($V175,$A$4:$R$503,9,0))),""))</f>
        <v/>
      </c>
      <c r="X175" s="18" t="str">
        <f>IF(
  ISBLANK($V175),"",
    IFERROR(
      (IF(ISBLANK(VLOOKUP($V175,$A$4:$R$503,10,0)),"!",VLOOKUP($V175,$A$4:$R$503,10,0))),""))</f>
        <v/>
      </c>
      <c r="Y175" s="5" t="str">
        <f>IF(
  ISBLANK($V175),"",
    IFERROR(
      (IF(ISBLANK(VLOOKUP($V175,$A$4:$R$503,11,0)),"!",VLOOKUP($V175,$A$4:$R$503,11,0))),""))</f>
        <v/>
      </c>
      <c r="Z175" s="18" t="str">
        <f>IF(
  ISBLANK($V175),"",
    IFERROR(
      (IF(ISBLANK(VLOOKUP($V175,$A$4:$R$503,12,0)),"!",VLOOKUP($V175,$A$4:$R$503,12,0))),""))</f>
        <v/>
      </c>
      <c r="AA175" s="5" t="str">
        <f>IF(
  ISBLANK($V175),"",
    IFERROR(
      (IF(ISBLANK(VLOOKUP($V175,$A$4:$R$503,13,0)),"!",VLOOKUP($V175,$A$4:$R$503,13,0))),""))</f>
        <v/>
      </c>
      <c r="AB175" s="18" t="str">
        <f>IF(
  ISBLANK($V175),"",
    IFERROR(
      (IF(ISBLANK(VLOOKUP($V175,$A$4:$R$503,14,0)),"!",VLOOKUP($V175,$A$4:$R$503,14,0))),""))</f>
        <v/>
      </c>
      <c r="AC175" s="2"/>
      <c r="AD175" s="86" t="str">
        <f>IF(
  ISBLANK($AC175),"",
    IFERROR(
      (IF(ISBLANK(VLOOKUP($AC175,$B$4:$R$503,15,0)),"!",VLOOKUP($AC175,$B$4:$R$503,14,0))),""))</f>
        <v/>
      </c>
      <c r="AE175" s="18" t="str">
        <f>IF(
  ISBLANK($AC175),"",
    IFERROR(
      (IF(ISBLANK(VLOOKUP($AC175,$B$4:$R$503,15,0)),"!",VLOOKUP($AC175,$B$4:$R$503,15,0))),""))</f>
        <v/>
      </c>
      <c r="AF175" s="5" t="str">
        <f>IF(
  ISBLANK($AC175),"",
    IFERROR(
      (IF(ISBLANK(VLOOKUP($AC175,$B$4:$R$503,16,0)),"!",VLOOKUP($AC175,$B$4:$R$503,16,0))),""))</f>
        <v/>
      </c>
      <c r="AG175" s="18" t="str">
        <f>IF(
  ISBLANK($AC175),"",
    IFERROR(
      (IF(ISBLANK(VLOOKUP($AC175,$B$4:$R$503,17,0)),"!",VLOOKUP($AC175,$B$4:$R$503,17,0))),""))</f>
        <v/>
      </c>
      <c r="AH175" s="2"/>
      <c r="AI175" s="2"/>
      <c r="AJ175" s="2"/>
      <c r="AK175" s="2"/>
    </row>
    <row r="176" spans="1:37" ht="21.95" customHeight="1" x14ac:dyDescent="0.2">
      <c r="A176" s="23" t="str">
        <f t="shared" si="5"/>
        <v/>
      </c>
      <c r="B176" s="23" t="str">
        <f t="shared" si="6"/>
        <v/>
      </c>
      <c r="C176" s="24"/>
      <c r="D176" s="68"/>
      <c r="E176" s="68"/>
      <c r="F176" s="68"/>
      <c r="G176" s="68"/>
      <c r="H176" s="68"/>
      <c r="I176" s="5"/>
      <c r="J176" s="18"/>
      <c r="K176" s="5"/>
      <c r="L176" s="18"/>
      <c r="M176" s="5"/>
      <c r="N176" s="18"/>
      <c r="O176" s="5"/>
      <c r="P176" s="7"/>
      <c r="Q176" s="5"/>
      <c r="R176" s="12"/>
      <c r="T176" s="2"/>
      <c r="U176" s="8"/>
      <c r="V176" s="26"/>
      <c r="W176" s="16" t="str">
        <f>IF(
  ISBLANK($V176),"",
    IFERROR(
      (IF(ISBLANK(VLOOKUP($V176,$A$4:$R$503,9,0)),"!",VLOOKUP($V176,$A$4:$R$503,9,0))),""))</f>
        <v/>
      </c>
      <c r="X176" s="18" t="str">
        <f>IF(
  ISBLANK($V176),"",
    IFERROR(
      (IF(ISBLANK(VLOOKUP($V176,$A$4:$R$503,10,0)),"!",VLOOKUP($V176,$A$4:$R$503,10,0))),""))</f>
        <v/>
      </c>
      <c r="Y176" s="5" t="str">
        <f>IF(
  ISBLANK($V176),"",
    IFERROR(
      (IF(ISBLANK(VLOOKUP($V176,$A$4:$R$503,11,0)),"!",VLOOKUP($V176,$A$4:$R$503,11,0))),""))</f>
        <v/>
      </c>
      <c r="Z176" s="18" t="str">
        <f>IF(
  ISBLANK($V176),"",
    IFERROR(
      (IF(ISBLANK(VLOOKUP($V176,$A$4:$R$503,12,0)),"!",VLOOKUP($V176,$A$4:$R$503,12,0))),""))</f>
        <v/>
      </c>
      <c r="AA176" s="5" t="str">
        <f>IF(
  ISBLANK($V176),"",
    IFERROR(
      (IF(ISBLANK(VLOOKUP($V176,$A$4:$R$503,13,0)),"!",VLOOKUP($V176,$A$4:$R$503,13,0))),""))</f>
        <v/>
      </c>
      <c r="AB176" s="18" t="str">
        <f>IF(
  ISBLANK($V176),"",
    IFERROR(
      (IF(ISBLANK(VLOOKUP($V176,$A$4:$R$503,14,0)),"!",VLOOKUP($V176,$A$4:$R$503,14,0))),""))</f>
        <v/>
      </c>
      <c r="AC176" s="2"/>
      <c r="AD176" s="86" t="str">
        <f>IF(
  ISBLANK($AC176),"",
    IFERROR(
      (IF(ISBLANK(VLOOKUP($AC176,$B$4:$R$503,15,0)),"!",VLOOKUP($AC176,$B$4:$R$503,14,0))),""))</f>
        <v/>
      </c>
      <c r="AE176" s="18" t="str">
        <f>IF(
  ISBLANK($AC176),"",
    IFERROR(
      (IF(ISBLANK(VLOOKUP($AC176,$B$4:$R$503,15,0)),"!",VLOOKUP($AC176,$B$4:$R$503,15,0))),""))</f>
        <v/>
      </c>
      <c r="AF176" s="5" t="str">
        <f>IF(
  ISBLANK($AC176),"",
    IFERROR(
      (IF(ISBLANK(VLOOKUP($AC176,$B$4:$R$503,16,0)),"!",VLOOKUP($AC176,$B$4:$R$503,16,0))),""))</f>
        <v/>
      </c>
      <c r="AG176" s="18" t="str">
        <f>IF(
  ISBLANK($AC176),"",
    IFERROR(
      (IF(ISBLANK(VLOOKUP($AC176,$B$4:$R$503,17,0)),"!",VLOOKUP($AC176,$B$4:$R$503,17,0))),""))</f>
        <v/>
      </c>
      <c r="AH176" s="2"/>
      <c r="AI176" s="2"/>
      <c r="AJ176" s="2"/>
      <c r="AK176" s="2"/>
    </row>
    <row r="177" spans="1:37" ht="21.95" customHeight="1" x14ac:dyDescent="0.2">
      <c r="A177" s="23" t="str">
        <f t="shared" si="5"/>
        <v/>
      </c>
      <c r="B177" s="23" t="str">
        <f t="shared" si="6"/>
        <v/>
      </c>
      <c r="C177" s="24"/>
      <c r="D177" s="68"/>
      <c r="E177" s="68"/>
      <c r="F177" s="68"/>
      <c r="G177" s="68"/>
      <c r="H177" s="68"/>
      <c r="I177" s="5"/>
      <c r="J177" s="18"/>
      <c r="K177" s="5"/>
      <c r="L177" s="18"/>
      <c r="M177" s="5"/>
      <c r="N177" s="18"/>
      <c r="O177" s="5"/>
      <c r="P177" s="7"/>
      <c r="Q177" s="5"/>
      <c r="R177" s="12"/>
      <c r="T177" s="2"/>
      <c r="U177" s="8"/>
      <c r="V177" s="26"/>
      <c r="W177" s="16" t="str">
        <f>IF(
  ISBLANK($V177),"",
    IFERROR(
      (IF(ISBLANK(VLOOKUP($V177,$A$4:$R$503,9,0)),"!",VLOOKUP($V177,$A$4:$R$503,9,0))),""))</f>
        <v/>
      </c>
      <c r="X177" s="18" t="str">
        <f>IF(
  ISBLANK($V177),"",
    IFERROR(
      (IF(ISBLANK(VLOOKUP($V177,$A$4:$R$503,10,0)),"!",VLOOKUP($V177,$A$4:$R$503,10,0))),""))</f>
        <v/>
      </c>
      <c r="Y177" s="5" t="str">
        <f>IF(
  ISBLANK($V177),"",
    IFERROR(
      (IF(ISBLANK(VLOOKUP($V177,$A$4:$R$503,11,0)),"!",VLOOKUP($V177,$A$4:$R$503,11,0))),""))</f>
        <v/>
      </c>
      <c r="Z177" s="18" t="str">
        <f>IF(
  ISBLANK($V177),"",
    IFERROR(
      (IF(ISBLANK(VLOOKUP($V177,$A$4:$R$503,12,0)),"!",VLOOKUP($V177,$A$4:$R$503,12,0))),""))</f>
        <v/>
      </c>
      <c r="AA177" s="5" t="str">
        <f>IF(
  ISBLANK($V177),"",
    IFERROR(
      (IF(ISBLANK(VLOOKUP($V177,$A$4:$R$503,13,0)),"!",VLOOKUP($V177,$A$4:$R$503,13,0))),""))</f>
        <v/>
      </c>
      <c r="AB177" s="18" t="str">
        <f>IF(
  ISBLANK($V177),"",
    IFERROR(
      (IF(ISBLANK(VLOOKUP($V177,$A$4:$R$503,14,0)),"!",VLOOKUP($V177,$A$4:$R$503,14,0))),""))</f>
        <v/>
      </c>
      <c r="AC177" s="2"/>
      <c r="AD177" s="86" t="str">
        <f>IF(
  ISBLANK($AC177),"",
    IFERROR(
      (IF(ISBLANK(VLOOKUP($AC177,$B$4:$R$503,15,0)),"!",VLOOKUP($AC177,$B$4:$R$503,14,0))),""))</f>
        <v/>
      </c>
      <c r="AE177" s="18" t="str">
        <f>IF(
  ISBLANK($AC177),"",
    IFERROR(
      (IF(ISBLANK(VLOOKUP($AC177,$B$4:$R$503,15,0)),"!",VLOOKUP($AC177,$B$4:$R$503,15,0))),""))</f>
        <v/>
      </c>
      <c r="AF177" s="5" t="str">
        <f>IF(
  ISBLANK($AC177),"",
    IFERROR(
      (IF(ISBLANK(VLOOKUP($AC177,$B$4:$R$503,16,0)),"!",VLOOKUP($AC177,$B$4:$R$503,16,0))),""))</f>
        <v/>
      </c>
      <c r="AG177" s="18" t="str">
        <f>IF(
  ISBLANK($AC177),"",
    IFERROR(
      (IF(ISBLANK(VLOOKUP($AC177,$B$4:$R$503,17,0)),"!",VLOOKUP($AC177,$B$4:$R$503,17,0))),""))</f>
        <v/>
      </c>
      <c r="AH177" s="2"/>
      <c r="AI177" s="2"/>
      <c r="AJ177" s="2"/>
      <c r="AK177" s="2"/>
    </row>
    <row r="178" spans="1:37" ht="21.95" customHeight="1" x14ac:dyDescent="0.2">
      <c r="A178" s="23" t="str">
        <f t="shared" si="5"/>
        <v/>
      </c>
      <c r="B178" s="23" t="str">
        <f t="shared" si="6"/>
        <v/>
      </c>
      <c r="C178" s="24"/>
      <c r="D178" s="68"/>
      <c r="E178" s="68"/>
      <c r="F178" s="68"/>
      <c r="G178" s="68"/>
      <c r="H178" s="68"/>
      <c r="I178" s="5"/>
      <c r="J178" s="18"/>
      <c r="K178" s="5"/>
      <c r="L178" s="18"/>
      <c r="M178" s="5"/>
      <c r="N178" s="18"/>
      <c r="O178" s="5"/>
      <c r="P178" s="7"/>
      <c r="Q178" s="5"/>
      <c r="R178" s="12"/>
      <c r="T178" s="2"/>
      <c r="U178" s="8"/>
      <c r="V178" s="26"/>
      <c r="W178" s="16" t="str">
        <f>IF(
  ISBLANK($V178),"",
    IFERROR(
      (IF(ISBLANK(VLOOKUP($V178,$A$4:$R$503,9,0)),"!",VLOOKUP($V178,$A$4:$R$503,9,0))),""))</f>
        <v/>
      </c>
      <c r="X178" s="18" t="str">
        <f>IF(
  ISBLANK($V178),"",
    IFERROR(
      (IF(ISBLANK(VLOOKUP($V178,$A$4:$R$503,10,0)),"!",VLOOKUP($V178,$A$4:$R$503,10,0))),""))</f>
        <v/>
      </c>
      <c r="Y178" s="5" t="str">
        <f>IF(
  ISBLANK($V178),"",
    IFERROR(
      (IF(ISBLANK(VLOOKUP($V178,$A$4:$R$503,11,0)),"!",VLOOKUP($V178,$A$4:$R$503,11,0))),""))</f>
        <v/>
      </c>
      <c r="Z178" s="18" t="str">
        <f>IF(
  ISBLANK($V178),"",
    IFERROR(
      (IF(ISBLANK(VLOOKUP($V178,$A$4:$R$503,12,0)),"!",VLOOKUP($V178,$A$4:$R$503,12,0))),""))</f>
        <v/>
      </c>
      <c r="AA178" s="5" t="str">
        <f>IF(
  ISBLANK($V178),"",
    IFERROR(
      (IF(ISBLANK(VLOOKUP($V178,$A$4:$R$503,13,0)),"!",VLOOKUP($V178,$A$4:$R$503,13,0))),""))</f>
        <v/>
      </c>
      <c r="AB178" s="18" t="str">
        <f>IF(
  ISBLANK($V178),"",
    IFERROR(
      (IF(ISBLANK(VLOOKUP($V178,$A$4:$R$503,14,0)),"!",VLOOKUP($V178,$A$4:$R$503,14,0))),""))</f>
        <v/>
      </c>
      <c r="AC178" s="2"/>
      <c r="AD178" s="86" t="str">
        <f>IF(
  ISBLANK($AC178),"",
    IFERROR(
      (IF(ISBLANK(VLOOKUP($AC178,$B$4:$R$503,15,0)),"!",VLOOKUP($AC178,$B$4:$R$503,14,0))),""))</f>
        <v/>
      </c>
      <c r="AE178" s="18" t="str">
        <f>IF(
  ISBLANK($AC178),"",
    IFERROR(
      (IF(ISBLANK(VLOOKUP($AC178,$B$4:$R$503,15,0)),"!",VLOOKUP($AC178,$B$4:$R$503,15,0))),""))</f>
        <v/>
      </c>
      <c r="AF178" s="5" t="str">
        <f>IF(
  ISBLANK($AC178),"",
    IFERROR(
      (IF(ISBLANK(VLOOKUP($AC178,$B$4:$R$503,16,0)),"!",VLOOKUP($AC178,$B$4:$R$503,16,0))),""))</f>
        <v/>
      </c>
      <c r="AG178" s="18" t="str">
        <f>IF(
  ISBLANK($AC178),"",
    IFERROR(
      (IF(ISBLANK(VLOOKUP($AC178,$B$4:$R$503,17,0)),"!",VLOOKUP($AC178,$B$4:$R$503,17,0))),""))</f>
        <v/>
      </c>
      <c r="AH178" s="2"/>
      <c r="AI178" s="2"/>
      <c r="AJ178" s="2"/>
      <c r="AK178" s="2"/>
    </row>
    <row r="179" spans="1:37" ht="21.95" customHeight="1" x14ac:dyDescent="0.2">
      <c r="A179" s="23" t="str">
        <f t="shared" si="5"/>
        <v/>
      </c>
      <c r="B179" s="23" t="str">
        <f t="shared" si="6"/>
        <v/>
      </c>
      <c r="C179" s="24"/>
      <c r="D179" s="68"/>
      <c r="E179" s="68"/>
      <c r="F179" s="68"/>
      <c r="G179" s="68"/>
      <c r="H179" s="68"/>
      <c r="I179" s="5"/>
      <c r="J179" s="18"/>
      <c r="K179" s="5"/>
      <c r="L179" s="18"/>
      <c r="M179" s="5"/>
      <c r="N179" s="18"/>
      <c r="O179" s="5"/>
      <c r="P179" s="7"/>
      <c r="Q179" s="5"/>
      <c r="R179" s="12"/>
      <c r="T179" s="2"/>
      <c r="U179" s="8"/>
      <c r="V179" s="26"/>
      <c r="W179" s="16" t="str">
        <f>IF(
  ISBLANK($V179),"",
    IFERROR(
      (IF(ISBLANK(VLOOKUP($V179,$A$4:$R$503,9,0)),"!",VLOOKUP($V179,$A$4:$R$503,9,0))),""))</f>
        <v/>
      </c>
      <c r="X179" s="18" t="str">
        <f>IF(
  ISBLANK($V179),"",
    IFERROR(
      (IF(ISBLANK(VLOOKUP($V179,$A$4:$R$503,10,0)),"!",VLOOKUP($V179,$A$4:$R$503,10,0))),""))</f>
        <v/>
      </c>
      <c r="Y179" s="5" t="str">
        <f>IF(
  ISBLANK($V179),"",
    IFERROR(
      (IF(ISBLANK(VLOOKUP($V179,$A$4:$R$503,11,0)),"!",VLOOKUP($V179,$A$4:$R$503,11,0))),""))</f>
        <v/>
      </c>
      <c r="Z179" s="18" t="str">
        <f>IF(
  ISBLANK($V179),"",
    IFERROR(
      (IF(ISBLANK(VLOOKUP($V179,$A$4:$R$503,12,0)),"!",VLOOKUP($V179,$A$4:$R$503,12,0))),""))</f>
        <v/>
      </c>
      <c r="AA179" s="5" t="str">
        <f>IF(
  ISBLANK($V179),"",
    IFERROR(
      (IF(ISBLANK(VLOOKUP($V179,$A$4:$R$503,13,0)),"!",VLOOKUP($V179,$A$4:$R$503,13,0))),""))</f>
        <v/>
      </c>
      <c r="AB179" s="18" t="str">
        <f>IF(
  ISBLANK($V179),"",
    IFERROR(
      (IF(ISBLANK(VLOOKUP($V179,$A$4:$R$503,14,0)),"!",VLOOKUP($V179,$A$4:$R$503,14,0))),""))</f>
        <v/>
      </c>
      <c r="AC179" s="2"/>
      <c r="AD179" s="86" t="str">
        <f>IF(
  ISBLANK($AC179),"",
    IFERROR(
      (IF(ISBLANK(VLOOKUP($AC179,$B$4:$R$503,15,0)),"!",VLOOKUP($AC179,$B$4:$R$503,14,0))),""))</f>
        <v/>
      </c>
      <c r="AE179" s="18" t="str">
        <f>IF(
  ISBLANK($AC179),"",
    IFERROR(
      (IF(ISBLANK(VLOOKUP($AC179,$B$4:$R$503,15,0)),"!",VLOOKUP($AC179,$B$4:$R$503,15,0))),""))</f>
        <v/>
      </c>
      <c r="AF179" s="5" t="str">
        <f>IF(
  ISBLANK($AC179),"",
    IFERROR(
      (IF(ISBLANK(VLOOKUP($AC179,$B$4:$R$503,16,0)),"!",VLOOKUP($AC179,$B$4:$R$503,16,0))),""))</f>
        <v/>
      </c>
      <c r="AG179" s="18" t="str">
        <f>IF(
  ISBLANK($AC179),"",
    IFERROR(
      (IF(ISBLANK(VLOOKUP($AC179,$B$4:$R$503,17,0)),"!",VLOOKUP($AC179,$B$4:$R$503,17,0))),""))</f>
        <v/>
      </c>
      <c r="AH179" s="2"/>
      <c r="AI179" s="2"/>
      <c r="AJ179" s="2"/>
      <c r="AK179" s="2"/>
    </row>
    <row r="180" spans="1:37" ht="21.95" customHeight="1" x14ac:dyDescent="0.2">
      <c r="A180" s="23" t="str">
        <f t="shared" si="5"/>
        <v/>
      </c>
      <c r="B180" s="23" t="str">
        <f t="shared" si="6"/>
        <v/>
      </c>
      <c r="C180" s="24"/>
      <c r="D180" s="68"/>
      <c r="E180" s="68"/>
      <c r="F180" s="68"/>
      <c r="G180" s="68"/>
      <c r="H180" s="68"/>
      <c r="I180" s="5"/>
      <c r="J180" s="18"/>
      <c r="K180" s="5"/>
      <c r="L180" s="18"/>
      <c r="M180" s="5"/>
      <c r="N180" s="18"/>
      <c r="O180" s="5"/>
      <c r="P180" s="7"/>
      <c r="Q180" s="5"/>
      <c r="R180" s="12"/>
      <c r="T180" s="2"/>
      <c r="U180" s="8"/>
      <c r="V180" s="26"/>
      <c r="W180" s="16" t="str">
        <f>IF(
  ISBLANK($V180),"",
    IFERROR(
      (IF(ISBLANK(VLOOKUP($V180,$A$4:$R$503,9,0)),"!",VLOOKUP($V180,$A$4:$R$503,9,0))),""))</f>
        <v/>
      </c>
      <c r="X180" s="18" t="str">
        <f>IF(
  ISBLANK($V180),"",
    IFERROR(
      (IF(ISBLANK(VLOOKUP($V180,$A$4:$R$503,10,0)),"!",VLOOKUP($V180,$A$4:$R$503,10,0))),""))</f>
        <v/>
      </c>
      <c r="Y180" s="5" t="str">
        <f>IF(
  ISBLANK($V180),"",
    IFERROR(
      (IF(ISBLANK(VLOOKUP($V180,$A$4:$R$503,11,0)),"!",VLOOKUP($V180,$A$4:$R$503,11,0))),""))</f>
        <v/>
      </c>
      <c r="Z180" s="18" t="str">
        <f>IF(
  ISBLANK($V180),"",
    IFERROR(
      (IF(ISBLANK(VLOOKUP($V180,$A$4:$R$503,12,0)),"!",VLOOKUP($V180,$A$4:$R$503,12,0))),""))</f>
        <v/>
      </c>
      <c r="AA180" s="5" t="str">
        <f>IF(
  ISBLANK($V180),"",
    IFERROR(
      (IF(ISBLANK(VLOOKUP($V180,$A$4:$R$503,13,0)),"!",VLOOKUP($V180,$A$4:$R$503,13,0))),""))</f>
        <v/>
      </c>
      <c r="AB180" s="18" t="str">
        <f>IF(
  ISBLANK($V180),"",
    IFERROR(
      (IF(ISBLANK(VLOOKUP($V180,$A$4:$R$503,14,0)),"!",VLOOKUP($V180,$A$4:$R$503,14,0))),""))</f>
        <v/>
      </c>
      <c r="AC180" s="2"/>
      <c r="AD180" s="86" t="str">
        <f>IF(
  ISBLANK($AC180),"",
    IFERROR(
      (IF(ISBLANK(VLOOKUP($AC180,$B$4:$R$503,15,0)),"!",VLOOKUP($AC180,$B$4:$R$503,14,0))),""))</f>
        <v/>
      </c>
      <c r="AE180" s="18" t="str">
        <f>IF(
  ISBLANK($AC180),"",
    IFERROR(
      (IF(ISBLANK(VLOOKUP($AC180,$B$4:$R$503,15,0)),"!",VLOOKUP($AC180,$B$4:$R$503,15,0))),""))</f>
        <v/>
      </c>
      <c r="AF180" s="5" t="str">
        <f>IF(
  ISBLANK($AC180),"",
    IFERROR(
      (IF(ISBLANK(VLOOKUP($AC180,$B$4:$R$503,16,0)),"!",VLOOKUP($AC180,$B$4:$R$503,16,0))),""))</f>
        <v/>
      </c>
      <c r="AG180" s="18" t="str">
        <f>IF(
  ISBLANK($AC180),"",
    IFERROR(
      (IF(ISBLANK(VLOOKUP($AC180,$B$4:$R$503,17,0)),"!",VLOOKUP($AC180,$B$4:$R$503,17,0))),""))</f>
        <v/>
      </c>
      <c r="AH180" s="2"/>
      <c r="AI180" s="2"/>
      <c r="AJ180" s="2"/>
      <c r="AK180" s="2"/>
    </row>
    <row r="181" spans="1:37" ht="21.95" customHeight="1" x14ac:dyDescent="0.2">
      <c r="A181" s="23" t="str">
        <f t="shared" si="5"/>
        <v/>
      </c>
      <c r="B181" s="23" t="str">
        <f t="shared" si="6"/>
        <v/>
      </c>
      <c r="C181" s="24"/>
      <c r="D181" s="68"/>
      <c r="E181" s="68"/>
      <c r="F181" s="68"/>
      <c r="G181" s="68"/>
      <c r="H181" s="68"/>
      <c r="I181" s="5"/>
      <c r="J181" s="18"/>
      <c r="K181" s="5"/>
      <c r="L181" s="18"/>
      <c r="M181" s="5"/>
      <c r="N181" s="18"/>
      <c r="O181" s="5"/>
      <c r="P181" s="7"/>
      <c r="Q181" s="5"/>
      <c r="R181" s="12"/>
      <c r="T181" s="2"/>
      <c r="U181" s="8"/>
      <c r="V181" s="26"/>
      <c r="W181" s="16" t="str">
        <f>IF(
  ISBLANK($V181),"",
    IFERROR(
      (IF(ISBLANK(VLOOKUP($V181,$A$4:$R$503,9,0)),"!",VLOOKUP($V181,$A$4:$R$503,9,0))),""))</f>
        <v/>
      </c>
      <c r="X181" s="18" t="str">
        <f>IF(
  ISBLANK($V181),"",
    IFERROR(
      (IF(ISBLANK(VLOOKUP($V181,$A$4:$R$503,10,0)),"!",VLOOKUP($V181,$A$4:$R$503,10,0))),""))</f>
        <v/>
      </c>
      <c r="Y181" s="5" t="str">
        <f>IF(
  ISBLANK($V181),"",
    IFERROR(
      (IF(ISBLANK(VLOOKUP($V181,$A$4:$R$503,11,0)),"!",VLOOKUP($V181,$A$4:$R$503,11,0))),""))</f>
        <v/>
      </c>
      <c r="Z181" s="18" t="str">
        <f>IF(
  ISBLANK($V181),"",
    IFERROR(
      (IF(ISBLANK(VLOOKUP($V181,$A$4:$R$503,12,0)),"!",VLOOKUP($V181,$A$4:$R$503,12,0))),""))</f>
        <v/>
      </c>
      <c r="AA181" s="5" t="str">
        <f>IF(
  ISBLANK($V181),"",
    IFERROR(
      (IF(ISBLANK(VLOOKUP($V181,$A$4:$R$503,13,0)),"!",VLOOKUP($V181,$A$4:$R$503,13,0))),""))</f>
        <v/>
      </c>
      <c r="AB181" s="18" t="str">
        <f>IF(
  ISBLANK($V181),"",
    IFERROR(
      (IF(ISBLANK(VLOOKUP($V181,$A$4:$R$503,14,0)),"!",VLOOKUP($V181,$A$4:$R$503,14,0))),""))</f>
        <v/>
      </c>
      <c r="AC181" s="2"/>
      <c r="AD181" s="86" t="str">
        <f>IF(
  ISBLANK($AC181),"",
    IFERROR(
      (IF(ISBLANK(VLOOKUP($AC181,$B$4:$R$503,15,0)),"!",VLOOKUP($AC181,$B$4:$R$503,14,0))),""))</f>
        <v/>
      </c>
      <c r="AE181" s="18" t="str">
        <f>IF(
  ISBLANK($AC181),"",
    IFERROR(
      (IF(ISBLANK(VLOOKUP($AC181,$B$4:$R$503,15,0)),"!",VLOOKUP($AC181,$B$4:$R$503,15,0))),""))</f>
        <v/>
      </c>
      <c r="AF181" s="5" t="str">
        <f>IF(
  ISBLANK($AC181),"",
    IFERROR(
      (IF(ISBLANK(VLOOKUP($AC181,$B$4:$R$503,16,0)),"!",VLOOKUP($AC181,$B$4:$R$503,16,0))),""))</f>
        <v/>
      </c>
      <c r="AG181" s="18" t="str">
        <f>IF(
  ISBLANK($AC181),"",
    IFERROR(
      (IF(ISBLANK(VLOOKUP($AC181,$B$4:$R$503,17,0)),"!",VLOOKUP($AC181,$B$4:$R$503,17,0))),""))</f>
        <v/>
      </c>
      <c r="AH181" s="2"/>
      <c r="AI181" s="2"/>
      <c r="AJ181" s="2"/>
      <c r="AK181" s="2"/>
    </row>
    <row r="182" spans="1:37" ht="21.95" customHeight="1" x14ac:dyDescent="0.2">
      <c r="A182" s="23" t="str">
        <f t="shared" si="5"/>
        <v/>
      </c>
      <c r="B182" s="23" t="str">
        <f t="shared" si="6"/>
        <v/>
      </c>
      <c r="C182" s="24"/>
      <c r="D182" s="68"/>
      <c r="E182" s="68"/>
      <c r="F182" s="68"/>
      <c r="G182" s="68"/>
      <c r="H182" s="68"/>
      <c r="I182" s="5"/>
      <c r="J182" s="18"/>
      <c r="K182" s="5"/>
      <c r="L182" s="18"/>
      <c r="M182" s="5"/>
      <c r="N182" s="18"/>
      <c r="O182" s="5"/>
      <c r="P182" s="7"/>
      <c r="Q182" s="5"/>
      <c r="R182" s="12"/>
      <c r="T182" s="2"/>
      <c r="U182" s="8"/>
      <c r="V182" s="26"/>
      <c r="W182" s="16" t="str">
        <f>IF(
  ISBLANK($V182),"",
    IFERROR(
      (IF(ISBLANK(VLOOKUP($V182,$A$4:$R$503,9,0)),"!",VLOOKUP($V182,$A$4:$R$503,9,0))),""))</f>
        <v/>
      </c>
      <c r="X182" s="18" t="str">
        <f>IF(
  ISBLANK($V182),"",
    IFERROR(
      (IF(ISBLANK(VLOOKUP($V182,$A$4:$R$503,10,0)),"!",VLOOKUP($V182,$A$4:$R$503,10,0))),""))</f>
        <v/>
      </c>
      <c r="Y182" s="5" t="str">
        <f>IF(
  ISBLANK($V182),"",
    IFERROR(
      (IF(ISBLANK(VLOOKUP($V182,$A$4:$R$503,11,0)),"!",VLOOKUP($V182,$A$4:$R$503,11,0))),""))</f>
        <v/>
      </c>
      <c r="Z182" s="18" t="str">
        <f>IF(
  ISBLANK($V182),"",
    IFERROR(
      (IF(ISBLANK(VLOOKUP($V182,$A$4:$R$503,12,0)),"!",VLOOKUP($V182,$A$4:$R$503,12,0))),""))</f>
        <v/>
      </c>
      <c r="AA182" s="5" t="str">
        <f>IF(
  ISBLANK($V182),"",
    IFERROR(
      (IF(ISBLANK(VLOOKUP($V182,$A$4:$R$503,13,0)),"!",VLOOKUP($V182,$A$4:$R$503,13,0))),""))</f>
        <v/>
      </c>
      <c r="AB182" s="18" t="str">
        <f>IF(
  ISBLANK($V182),"",
    IFERROR(
      (IF(ISBLANK(VLOOKUP($V182,$A$4:$R$503,14,0)),"!",VLOOKUP($V182,$A$4:$R$503,14,0))),""))</f>
        <v/>
      </c>
      <c r="AC182" s="2"/>
      <c r="AD182" s="86" t="str">
        <f>IF(
  ISBLANK($AC182),"",
    IFERROR(
      (IF(ISBLANK(VLOOKUP($AC182,$B$4:$R$503,15,0)),"!",VLOOKUP($AC182,$B$4:$R$503,14,0))),""))</f>
        <v/>
      </c>
      <c r="AE182" s="18" t="str">
        <f>IF(
  ISBLANK($AC182),"",
    IFERROR(
      (IF(ISBLANK(VLOOKUP($AC182,$B$4:$R$503,15,0)),"!",VLOOKUP($AC182,$B$4:$R$503,15,0))),""))</f>
        <v/>
      </c>
      <c r="AF182" s="5" t="str">
        <f>IF(
  ISBLANK($AC182),"",
    IFERROR(
      (IF(ISBLANK(VLOOKUP($AC182,$B$4:$R$503,16,0)),"!",VLOOKUP($AC182,$B$4:$R$503,16,0))),""))</f>
        <v/>
      </c>
      <c r="AG182" s="18" t="str">
        <f>IF(
  ISBLANK($AC182),"",
    IFERROR(
      (IF(ISBLANK(VLOOKUP($AC182,$B$4:$R$503,17,0)),"!",VLOOKUP($AC182,$B$4:$R$503,17,0))),""))</f>
        <v/>
      </c>
      <c r="AH182" s="2"/>
      <c r="AI182" s="2"/>
      <c r="AJ182" s="2"/>
      <c r="AK182" s="2"/>
    </row>
    <row r="183" spans="1:37" ht="21.95" customHeight="1" x14ac:dyDescent="0.2">
      <c r="A183" s="23" t="str">
        <f t="shared" si="5"/>
        <v/>
      </c>
      <c r="B183" s="23" t="str">
        <f t="shared" si="6"/>
        <v/>
      </c>
      <c r="C183" s="24"/>
      <c r="D183" s="68"/>
      <c r="E183" s="68"/>
      <c r="F183" s="68"/>
      <c r="G183" s="68"/>
      <c r="H183" s="68"/>
      <c r="I183" s="5"/>
      <c r="J183" s="18"/>
      <c r="K183" s="5"/>
      <c r="L183" s="18"/>
      <c r="M183" s="5"/>
      <c r="N183" s="18"/>
      <c r="O183" s="5"/>
      <c r="P183" s="7"/>
      <c r="Q183" s="5"/>
      <c r="R183" s="12"/>
      <c r="T183" s="2"/>
      <c r="U183" s="8"/>
      <c r="V183" s="26"/>
      <c r="W183" s="16" t="str">
        <f>IF(
  ISBLANK($V183),"",
    IFERROR(
      (IF(ISBLANK(VLOOKUP($V183,$A$4:$R$503,9,0)),"!",VLOOKUP($V183,$A$4:$R$503,9,0))),""))</f>
        <v/>
      </c>
      <c r="X183" s="18" t="str">
        <f>IF(
  ISBLANK($V183),"",
    IFERROR(
      (IF(ISBLANK(VLOOKUP($V183,$A$4:$R$503,10,0)),"!",VLOOKUP($V183,$A$4:$R$503,10,0))),""))</f>
        <v/>
      </c>
      <c r="Y183" s="5" t="str">
        <f>IF(
  ISBLANK($V183),"",
    IFERROR(
      (IF(ISBLANK(VLOOKUP($V183,$A$4:$R$503,11,0)),"!",VLOOKUP($V183,$A$4:$R$503,11,0))),""))</f>
        <v/>
      </c>
      <c r="Z183" s="18" t="str">
        <f>IF(
  ISBLANK($V183),"",
    IFERROR(
      (IF(ISBLANK(VLOOKUP($V183,$A$4:$R$503,12,0)),"!",VLOOKUP($V183,$A$4:$R$503,12,0))),""))</f>
        <v/>
      </c>
      <c r="AA183" s="5" t="str">
        <f>IF(
  ISBLANK($V183),"",
    IFERROR(
      (IF(ISBLANK(VLOOKUP($V183,$A$4:$R$503,13,0)),"!",VLOOKUP($V183,$A$4:$R$503,13,0))),""))</f>
        <v/>
      </c>
      <c r="AB183" s="18" t="str">
        <f>IF(
  ISBLANK($V183),"",
    IFERROR(
      (IF(ISBLANK(VLOOKUP($V183,$A$4:$R$503,14,0)),"!",VLOOKUP($V183,$A$4:$R$503,14,0))),""))</f>
        <v/>
      </c>
      <c r="AC183" s="2"/>
      <c r="AD183" s="86" t="str">
        <f>IF(
  ISBLANK($AC183),"",
    IFERROR(
      (IF(ISBLANK(VLOOKUP($AC183,$B$4:$R$503,15,0)),"!",VLOOKUP($AC183,$B$4:$R$503,14,0))),""))</f>
        <v/>
      </c>
      <c r="AE183" s="18" t="str">
        <f>IF(
  ISBLANK($AC183),"",
    IFERROR(
      (IF(ISBLANK(VLOOKUP($AC183,$B$4:$R$503,15,0)),"!",VLOOKUP($AC183,$B$4:$R$503,15,0))),""))</f>
        <v/>
      </c>
      <c r="AF183" s="5" t="str">
        <f>IF(
  ISBLANK($AC183),"",
    IFERROR(
      (IF(ISBLANK(VLOOKUP($AC183,$B$4:$R$503,16,0)),"!",VLOOKUP($AC183,$B$4:$R$503,16,0))),""))</f>
        <v/>
      </c>
      <c r="AG183" s="18" t="str">
        <f>IF(
  ISBLANK($AC183),"",
    IFERROR(
      (IF(ISBLANK(VLOOKUP($AC183,$B$4:$R$503,17,0)),"!",VLOOKUP($AC183,$B$4:$R$503,17,0))),""))</f>
        <v/>
      </c>
      <c r="AH183" s="2"/>
      <c r="AI183" s="2"/>
      <c r="AJ183" s="2"/>
      <c r="AK183" s="2"/>
    </row>
    <row r="184" spans="1:37" ht="21.95" customHeight="1" x14ac:dyDescent="0.2">
      <c r="A184" s="23" t="str">
        <f t="shared" si="5"/>
        <v/>
      </c>
      <c r="B184" s="23" t="str">
        <f t="shared" si="6"/>
        <v/>
      </c>
      <c r="C184" s="24"/>
      <c r="D184" s="68"/>
      <c r="E184" s="68"/>
      <c r="F184" s="68"/>
      <c r="G184" s="68"/>
      <c r="H184" s="68"/>
      <c r="I184" s="5"/>
      <c r="J184" s="18"/>
      <c r="K184" s="5"/>
      <c r="L184" s="18"/>
      <c r="M184" s="5"/>
      <c r="N184" s="18"/>
      <c r="O184" s="5"/>
      <c r="P184" s="7"/>
      <c r="Q184" s="5"/>
      <c r="R184" s="12"/>
      <c r="T184" s="2"/>
      <c r="U184" s="8"/>
      <c r="V184" s="26"/>
      <c r="W184" s="16" t="str">
        <f>IF(
  ISBLANK($V184),"",
    IFERROR(
      (IF(ISBLANK(VLOOKUP($V184,$A$4:$R$503,9,0)),"!",VLOOKUP($V184,$A$4:$R$503,9,0))),""))</f>
        <v/>
      </c>
      <c r="X184" s="18" t="str">
        <f>IF(
  ISBLANK($V184),"",
    IFERROR(
      (IF(ISBLANK(VLOOKUP($V184,$A$4:$R$503,10,0)),"!",VLOOKUP($V184,$A$4:$R$503,10,0))),""))</f>
        <v/>
      </c>
      <c r="Y184" s="5" t="str">
        <f>IF(
  ISBLANK($V184),"",
    IFERROR(
      (IF(ISBLANK(VLOOKUP($V184,$A$4:$R$503,11,0)),"!",VLOOKUP($V184,$A$4:$R$503,11,0))),""))</f>
        <v/>
      </c>
      <c r="Z184" s="18" t="str">
        <f>IF(
  ISBLANK($V184),"",
    IFERROR(
      (IF(ISBLANK(VLOOKUP($V184,$A$4:$R$503,12,0)),"!",VLOOKUP($V184,$A$4:$R$503,12,0))),""))</f>
        <v/>
      </c>
      <c r="AA184" s="5" t="str">
        <f>IF(
  ISBLANK($V184),"",
    IFERROR(
      (IF(ISBLANK(VLOOKUP($V184,$A$4:$R$503,13,0)),"!",VLOOKUP($V184,$A$4:$R$503,13,0))),""))</f>
        <v/>
      </c>
      <c r="AB184" s="18" t="str">
        <f>IF(
  ISBLANK($V184),"",
    IFERROR(
      (IF(ISBLANK(VLOOKUP($V184,$A$4:$R$503,14,0)),"!",VLOOKUP($V184,$A$4:$R$503,14,0))),""))</f>
        <v/>
      </c>
      <c r="AC184" s="2"/>
      <c r="AD184" s="86" t="str">
        <f>IF(
  ISBLANK($AC184),"",
    IFERROR(
      (IF(ISBLANK(VLOOKUP($AC184,$B$4:$R$503,15,0)),"!",VLOOKUP($AC184,$B$4:$R$503,14,0))),""))</f>
        <v/>
      </c>
      <c r="AE184" s="18" t="str">
        <f>IF(
  ISBLANK($AC184),"",
    IFERROR(
      (IF(ISBLANK(VLOOKUP($AC184,$B$4:$R$503,15,0)),"!",VLOOKUP($AC184,$B$4:$R$503,15,0))),""))</f>
        <v/>
      </c>
      <c r="AF184" s="5" t="str">
        <f>IF(
  ISBLANK($AC184),"",
    IFERROR(
      (IF(ISBLANK(VLOOKUP($AC184,$B$4:$R$503,16,0)),"!",VLOOKUP($AC184,$B$4:$R$503,16,0))),""))</f>
        <v/>
      </c>
      <c r="AG184" s="18" t="str">
        <f>IF(
  ISBLANK($AC184),"",
    IFERROR(
      (IF(ISBLANK(VLOOKUP($AC184,$B$4:$R$503,17,0)),"!",VLOOKUP($AC184,$B$4:$R$503,17,0))),""))</f>
        <v/>
      </c>
      <c r="AH184" s="2"/>
      <c r="AI184" s="2"/>
      <c r="AJ184" s="2"/>
      <c r="AK184" s="2"/>
    </row>
    <row r="185" spans="1:37" ht="21.95" customHeight="1" x14ac:dyDescent="0.2">
      <c r="A185" s="23" t="str">
        <f t="shared" si="5"/>
        <v/>
      </c>
      <c r="B185" s="23" t="str">
        <f t="shared" si="6"/>
        <v/>
      </c>
      <c r="C185" s="24"/>
      <c r="D185" s="68"/>
      <c r="E185" s="68"/>
      <c r="F185" s="68"/>
      <c r="G185" s="68"/>
      <c r="H185" s="68"/>
      <c r="I185" s="5"/>
      <c r="J185" s="18"/>
      <c r="K185" s="5"/>
      <c r="L185" s="18"/>
      <c r="M185" s="5"/>
      <c r="N185" s="18"/>
      <c r="O185" s="5"/>
      <c r="P185" s="7"/>
      <c r="Q185" s="5"/>
      <c r="R185" s="12"/>
      <c r="T185" s="2"/>
      <c r="U185" s="8"/>
      <c r="V185" s="26"/>
      <c r="W185" s="16" t="str">
        <f>IF(
  ISBLANK($V185),"",
    IFERROR(
      (IF(ISBLANK(VLOOKUP($V185,$A$4:$R$503,9,0)),"!",VLOOKUP($V185,$A$4:$R$503,9,0))),""))</f>
        <v/>
      </c>
      <c r="X185" s="18" t="str">
        <f>IF(
  ISBLANK($V185),"",
    IFERROR(
      (IF(ISBLANK(VLOOKUP($V185,$A$4:$R$503,10,0)),"!",VLOOKUP($V185,$A$4:$R$503,10,0))),""))</f>
        <v/>
      </c>
      <c r="Y185" s="5" t="str">
        <f>IF(
  ISBLANK($V185),"",
    IFERROR(
      (IF(ISBLANK(VLOOKUP($V185,$A$4:$R$503,11,0)),"!",VLOOKUP($V185,$A$4:$R$503,11,0))),""))</f>
        <v/>
      </c>
      <c r="Z185" s="18" t="str">
        <f>IF(
  ISBLANK($V185),"",
    IFERROR(
      (IF(ISBLANK(VLOOKUP($V185,$A$4:$R$503,12,0)),"!",VLOOKUP($V185,$A$4:$R$503,12,0))),""))</f>
        <v/>
      </c>
      <c r="AA185" s="5" t="str">
        <f>IF(
  ISBLANK($V185),"",
    IFERROR(
      (IF(ISBLANK(VLOOKUP($V185,$A$4:$R$503,13,0)),"!",VLOOKUP($V185,$A$4:$R$503,13,0))),""))</f>
        <v/>
      </c>
      <c r="AB185" s="18" t="str">
        <f>IF(
  ISBLANK($V185),"",
    IFERROR(
      (IF(ISBLANK(VLOOKUP($V185,$A$4:$R$503,14,0)),"!",VLOOKUP($V185,$A$4:$R$503,14,0))),""))</f>
        <v/>
      </c>
      <c r="AC185" s="2"/>
      <c r="AD185" s="86" t="str">
        <f>IF(
  ISBLANK($AC185),"",
    IFERROR(
      (IF(ISBLANK(VLOOKUP($AC185,$B$4:$R$503,15,0)),"!",VLOOKUP($AC185,$B$4:$R$503,14,0))),""))</f>
        <v/>
      </c>
      <c r="AE185" s="18" t="str">
        <f>IF(
  ISBLANK($AC185),"",
    IFERROR(
      (IF(ISBLANK(VLOOKUP($AC185,$B$4:$R$503,15,0)),"!",VLOOKUP($AC185,$B$4:$R$503,15,0))),""))</f>
        <v/>
      </c>
      <c r="AF185" s="5" t="str">
        <f>IF(
  ISBLANK($AC185),"",
    IFERROR(
      (IF(ISBLANK(VLOOKUP($AC185,$B$4:$R$503,16,0)),"!",VLOOKUP($AC185,$B$4:$R$503,16,0))),""))</f>
        <v/>
      </c>
      <c r="AG185" s="18" t="str">
        <f>IF(
  ISBLANK($AC185),"",
    IFERROR(
      (IF(ISBLANK(VLOOKUP($AC185,$B$4:$R$503,17,0)),"!",VLOOKUP($AC185,$B$4:$R$503,17,0))),""))</f>
        <v/>
      </c>
      <c r="AH185" s="2"/>
      <c r="AI185" s="2"/>
      <c r="AJ185" s="2"/>
      <c r="AK185" s="2"/>
    </row>
    <row r="186" spans="1:37" ht="21.95" customHeight="1" x14ac:dyDescent="0.2">
      <c r="A186" s="23" t="str">
        <f t="shared" si="5"/>
        <v/>
      </c>
      <c r="B186" s="23" t="str">
        <f t="shared" si="6"/>
        <v/>
      </c>
      <c r="C186" s="24"/>
      <c r="D186" s="68"/>
      <c r="E186" s="68"/>
      <c r="F186" s="68"/>
      <c r="G186" s="68"/>
      <c r="H186" s="68"/>
      <c r="I186" s="5"/>
      <c r="J186" s="18"/>
      <c r="K186" s="5"/>
      <c r="L186" s="18"/>
      <c r="M186" s="5"/>
      <c r="N186" s="18"/>
      <c r="O186" s="5"/>
      <c r="P186" s="7"/>
      <c r="Q186" s="5"/>
      <c r="R186" s="12"/>
      <c r="T186" s="2"/>
      <c r="U186" s="8"/>
      <c r="V186" s="26"/>
      <c r="W186" s="16" t="str">
        <f>IF(
  ISBLANK($V186),"",
    IFERROR(
      (IF(ISBLANK(VLOOKUP($V186,$A$4:$R$503,9,0)),"!",VLOOKUP($V186,$A$4:$R$503,9,0))),""))</f>
        <v/>
      </c>
      <c r="X186" s="18" t="str">
        <f>IF(
  ISBLANK($V186),"",
    IFERROR(
      (IF(ISBLANK(VLOOKUP($V186,$A$4:$R$503,10,0)),"!",VLOOKUP($V186,$A$4:$R$503,10,0))),""))</f>
        <v/>
      </c>
      <c r="Y186" s="5" t="str">
        <f>IF(
  ISBLANK($V186),"",
    IFERROR(
      (IF(ISBLANK(VLOOKUP($V186,$A$4:$R$503,11,0)),"!",VLOOKUP($V186,$A$4:$R$503,11,0))),""))</f>
        <v/>
      </c>
      <c r="Z186" s="18" t="str">
        <f>IF(
  ISBLANK($V186),"",
    IFERROR(
      (IF(ISBLANK(VLOOKUP($V186,$A$4:$R$503,12,0)),"!",VLOOKUP($V186,$A$4:$R$503,12,0))),""))</f>
        <v/>
      </c>
      <c r="AA186" s="5" t="str">
        <f>IF(
  ISBLANK($V186),"",
    IFERROR(
      (IF(ISBLANK(VLOOKUP($V186,$A$4:$R$503,13,0)),"!",VLOOKUP($V186,$A$4:$R$503,13,0))),""))</f>
        <v/>
      </c>
      <c r="AB186" s="18" t="str">
        <f>IF(
  ISBLANK($V186),"",
    IFERROR(
      (IF(ISBLANK(VLOOKUP($V186,$A$4:$R$503,14,0)),"!",VLOOKUP($V186,$A$4:$R$503,14,0))),""))</f>
        <v/>
      </c>
      <c r="AC186" s="2"/>
      <c r="AD186" s="86" t="str">
        <f>IF(
  ISBLANK($AC186),"",
    IFERROR(
      (IF(ISBLANK(VLOOKUP($AC186,$B$4:$R$503,15,0)),"!",VLOOKUP($AC186,$B$4:$R$503,14,0))),""))</f>
        <v/>
      </c>
      <c r="AE186" s="18" t="str">
        <f>IF(
  ISBLANK($AC186),"",
    IFERROR(
      (IF(ISBLANK(VLOOKUP($AC186,$B$4:$R$503,15,0)),"!",VLOOKUP($AC186,$B$4:$R$503,15,0))),""))</f>
        <v/>
      </c>
      <c r="AF186" s="5" t="str">
        <f>IF(
  ISBLANK($AC186),"",
    IFERROR(
      (IF(ISBLANK(VLOOKUP($AC186,$B$4:$R$503,16,0)),"!",VLOOKUP($AC186,$B$4:$R$503,16,0))),""))</f>
        <v/>
      </c>
      <c r="AG186" s="18" t="str">
        <f>IF(
  ISBLANK($AC186),"",
    IFERROR(
      (IF(ISBLANK(VLOOKUP($AC186,$B$4:$R$503,17,0)),"!",VLOOKUP($AC186,$B$4:$R$503,17,0))),""))</f>
        <v/>
      </c>
      <c r="AH186" s="2"/>
      <c r="AI186" s="2"/>
      <c r="AJ186" s="2"/>
      <c r="AK186" s="2"/>
    </row>
    <row r="187" spans="1:37" ht="21.95" customHeight="1" x14ac:dyDescent="0.2">
      <c r="A187" s="23" t="str">
        <f t="shared" si="5"/>
        <v/>
      </c>
      <c r="B187" s="23" t="str">
        <f t="shared" si="6"/>
        <v/>
      </c>
      <c r="C187" s="24"/>
      <c r="D187" s="68"/>
      <c r="E187" s="68"/>
      <c r="F187" s="68"/>
      <c r="G187" s="68"/>
      <c r="H187" s="68"/>
      <c r="I187" s="5"/>
      <c r="J187" s="18"/>
      <c r="K187" s="5"/>
      <c r="L187" s="18"/>
      <c r="M187" s="5"/>
      <c r="N187" s="18"/>
      <c r="O187" s="5"/>
      <c r="P187" s="7"/>
      <c r="Q187" s="5"/>
      <c r="R187" s="12"/>
      <c r="T187" s="2"/>
      <c r="U187" s="8"/>
      <c r="V187" s="26"/>
      <c r="W187" s="16" t="str">
        <f>IF(
  ISBLANK($V187),"",
    IFERROR(
      (IF(ISBLANK(VLOOKUP($V187,$A$4:$R$503,9,0)),"!",VLOOKUP($V187,$A$4:$R$503,9,0))),""))</f>
        <v/>
      </c>
      <c r="X187" s="18" t="str">
        <f>IF(
  ISBLANK($V187),"",
    IFERROR(
      (IF(ISBLANK(VLOOKUP($V187,$A$4:$R$503,10,0)),"!",VLOOKUP($V187,$A$4:$R$503,10,0))),""))</f>
        <v/>
      </c>
      <c r="Y187" s="5" t="str">
        <f>IF(
  ISBLANK($V187),"",
    IFERROR(
      (IF(ISBLANK(VLOOKUP($V187,$A$4:$R$503,11,0)),"!",VLOOKUP($V187,$A$4:$R$503,11,0))),""))</f>
        <v/>
      </c>
      <c r="Z187" s="18" t="str">
        <f>IF(
  ISBLANK($V187),"",
    IFERROR(
      (IF(ISBLANK(VLOOKUP($V187,$A$4:$R$503,12,0)),"!",VLOOKUP($V187,$A$4:$R$503,12,0))),""))</f>
        <v/>
      </c>
      <c r="AA187" s="5" t="str">
        <f>IF(
  ISBLANK($V187),"",
    IFERROR(
      (IF(ISBLANK(VLOOKUP($V187,$A$4:$R$503,13,0)),"!",VLOOKUP($V187,$A$4:$R$503,13,0))),""))</f>
        <v/>
      </c>
      <c r="AB187" s="18" t="str">
        <f>IF(
  ISBLANK($V187),"",
    IFERROR(
      (IF(ISBLANK(VLOOKUP($V187,$A$4:$R$503,14,0)),"!",VLOOKUP($V187,$A$4:$R$503,14,0))),""))</f>
        <v/>
      </c>
      <c r="AC187" s="2"/>
      <c r="AD187" s="86" t="str">
        <f>IF(
  ISBLANK($AC187),"",
    IFERROR(
      (IF(ISBLANK(VLOOKUP($AC187,$B$4:$R$503,15,0)),"!",VLOOKUP($AC187,$B$4:$R$503,14,0))),""))</f>
        <v/>
      </c>
      <c r="AE187" s="18" t="str">
        <f>IF(
  ISBLANK($AC187),"",
    IFERROR(
      (IF(ISBLANK(VLOOKUP($AC187,$B$4:$R$503,15,0)),"!",VLOOKUP($AC187,$B$4:$R$503,15,0))),""))</f>
        <v/>
      </c>
      <c r="AF187" s="5" t="str">
        <f>IF(
  ISBLANK($AC187),"",
    IFERROR(
      (IF(ISBLANK(VLOOKUP($AC187,$B$4:$R$503,16,0)),"!",VLOOKUP($AC187,$B$4:$R$503,16,0))),""))</f>
        <v/>
      </c>
      <c r="AG187" s="18" t="str">
        <f>IF(
  ISBLANK($AC187),"",
    IFERROR(
      (IF(ISBLANK(VLOOKUP($AC187,$B$4:$R$503,17,0)),"!",VLOOKUP($AC187,$B$4:$R$503,17,0))),""))</f>
        <v/>
      </c>
      <c r="AH187" s="2"/>
      <c r="AI187" s="2"/>
      <c r="AJ187" s="2"/>
      <c r="AK187" s="2"/>
    </row>
    <row r="188" spans="1:37" ht="21.95" customHeight="1" x14ac:dyDescent="0.2">
      <c r="A188" s="23" t="str">
        <f t="shared" si="5"/>
        <v/>
      </c>
      <c r="B188" s="23" t="str">
        <f t="shared" si="6"/>
        <v/>
      </c>
      <c r="C188" s="24"/>
      <c r="D188" s="68"/>
      <c r="E188" s="68"/>
      <c r="F188" s="68"/>
      <c r="G188" s="68"/>
      <c r="H188" s="68"/>
      <c r="I188" s="5"/>
      <c r="J188" s="18"/>
      <c r="K188" s="5"/>
      <c r="L188" s="18"/>
      <c r="M188" s="5"/>
      <c r="N188" s="18"/>
      <c r="O188" s="5"/>
      <c r="P188" s="7"/>
      <c r="Q188" s="5"/>
      <c r="R188" s="12"/>
      <c r="T188" s="2"/>
      <c r="U188" s="8"/>
      <c r="V188" s="26"/>
      <c r="W188" s="16" t="str">
        <f>IF(
  ISBLANK($V188),"",
    IFERROR(
      (IF(ISBLANK(VLOOKUP($V188,$A$4:$R$503,9,0)),"!",VLOOKUP($V188,$A$4:$R$503,9,0))),""))</f>
        <v/>
      </c>
      <c r="X188" s="18" t="str">
        <f>IF(
  ISBLANK($V188),"",
    IFERROR(
      (IF(ISBLANK(VLOOKUP($V188,$A$4:$R$503,10,0)),"!",VLOOKUP($V188,$A$4:$R$503,10,0))),""))</f>
        <v/>
      </c>
      <c r="Y188" s="5" t="str">
        <f>IF(
  ISBLANK($V188),"",
    IFERROR(
      (IF(ISBLANK(VLOOKUP($V188,$A$4:$R$503,11,0)),"!",VLOOKUP($V188,$A$4:$R$503,11,0))),""))</f>
        <v/>
      </c>
      <c r="Z188" s="18" t="str">
        <f>IF(
  ISBLANK($V188),"",
    IFERROR(
      (IF(ISBLANK(VLOOKUP($V188,$A$4:$R$503,12,0)),"!",VLOOKUP($V188,$A$4:$R$503,12,0))),""))</f>
        <v/>
      </c>
      <c r="AA188" s="5" t="str">
        <f>IF(
  ISBLANK($V188),"",
    IFERROR(
      (IF(ISBLANK(VLOOKUP($V188,$A$4:$R$503,13,0)),"!",VLOOKUP($V188,$A$4:$R$503,13,0))),""))</f>
        <v/>
      </c>
      <c r="AB188" s="18" t="str">
        <f>IF(
  ISBLANK($V188),"",
    IFERROR(
      (IF(ISBLANK(VLOOKUP($V188,$A$4:$R$503,14,0)),"!",VLOOKUP($V188,$A$4:$R$503,14,0))),""))</f>
        <v/>
      </c>
      <c r="AC188" s="2"/>
      <c r="AD188" s="86" t="str">
        <f>IF(
  ISBLANK($AC188),"",
    IFERROR(
      (IF(ISBLANK(VLOOKUP($AC188,$B$4:$R$503,15,0)),"!",VLOOKUP($AC188,$B$4:$R$503,14,0))),""))</f>
        <v/>
      </c>
      <c r="AE188" s="18" t="str">
        <f>IF(
  ISBLANK($AC188),"",
    IFERROR(
      (IF(ISBLANK(VLOOKUP($AC188,$B$4:$R$503,15,0)),"!",VLOOKUP($AC188,$B$4:$R$503,15,0))),""))</f>
        <v/>
      </c>
      <c r="AF188" s="5" t="str">
        <f>IF(
  ISBLANK($AC188),"",
    IFERROR(
      (IF(ISBLANK(VLOOKUP($AC188,$B$4:$R$503,16,0)),"!",VLOOKUP($AC188,$B$4:$R$503,16,0))),""))</f>
        <v/>
      </c>
      <c r="AG188" s="18" t="str">
        <f>IF(
  ISBLANK($AC188),"",
    IFERROR(
      (IF(ISBLANK(VLOOKUP($AC188,$B$4:$R$503,17,0)),"!",VLOOKUP($AC188,$B$4:$R$503,17,0))),""))</f>
        <v/>
      </c>
      <c r="AH188" s="2"/>
      <c r="AI188" s="2"/>
      <c r="AJ188" s="2"/>
      <c r="AK188" s="2"/>
    </row>
    <row r="189" spans="1:37" ht="21.95" customHeight="1" x14ac:dyDescent="0.2">
      <c r="A189" s="23" t="str">
        <f t="shared" si="5"/>
        <v/>
      </c>
      <c r="B189" s="23" t="str">
        <f t="shared" si="6"/>
        <v/>
      </c>
      <c r="C189" s="24"/>
      <c r="D189" s="68"/>
      <c r="E189" s="68"/>
      <c r="F189" s="68"/>
      <c r="G189" s="68"/>
      <c r="H189" s="68"/>
      <c r="I189" s="5"/>
      <c r="J189" s="18"/>
      <c r="K189" s="5"/>
      <c r="L189" s="18"/>
      <c r="M189" s="5"/>
      <c r="N189" s="18"/>
      <c r="O189" s="5"/>
      <c r="P189" s="7"/>
      <c r="Q189" s="5"/>
      <c r="R189" s="12"/>
      <c r="T189" s="2"/>
      <c r="U189" s="8"/>
      <c r="V189" s="26"/>
      <c r="W189" s="16" t="str">
        <f>IF(
  ISBLANK($V189),"",
    IFERROR(
      (IF(ISBLANK(VLOOKUP($V189,$A$4:$R$503,9,0)),"!",VLOOKUP($V189,$A$4:$R$503,9,0))),""))</f>
        <v/>
      </c>
      <c r="X189" s="18" t="str">
        <f>IF(
  ISBLANK($V189),"",
    IFERROR(
      (IF(ISBLANK(VLOOKUP($V189,$A$4:$R$503,10,0)),"!",VLOOKUP($V189,$A$4:$R$503,10,0))),""))</f>
        <v/>
      </c>
      <c r="Y189" s="5" t="str">
        <f>IF(
  ISBLANK($V189),"",
    IFERROR(
      (IF(ISBLANK(VLOOKUP($V189,$A$4:$R$503,11,0)),"!",VLOOKUP($V189,$A$4:$R$503,11,0))),""))</f>
        <v/>
      </c>
      <c r="Z189" s="18" t="str">
        <f>IF(
  ISBLANK($V189),"",
    IFERROR(
      (IF(ISBLANK(VLOOKUP($V189,$A$4:$R$503,12,0)),"!",VLOOKUP($V189,$A$4:$R$503,12,0))),""))</f>
        <v/>
      </c>
      <c r="AA189" s="5" t="str">
        <f>IF(
  ISBLANK($V189),"",
    IFERROR(
      (IF(ISBLANK(VLOOKUP($V189,$A$4:$R$503,13,0)),"!",VLOOKUP($V189,$A$4:$R$503,13,0))),""))</f>
        <v/>
      </c>
      <c r="AB189" s="18" t="str">
        <f>IF(
  ISBLANK($V189),"",
    IFERROR(
      (IF(ISBLANK(VLOOKUP($V189,$A$4:$R$503,14,0)),"!",VLOOKUP($V189,$A$4:$R$503,14,0))),""))</f>
        <v/>
      </c>
      <c r="AC189" s="2"/>
      <c r="AD189" s="86" t="str">
        <f>IF(
  ISBLANK($AC189),"",
    IFERROR(
      (IF(ISBLANK(VLOOKUP($AC189,$B$4:$R$503,15,0)),"!",VLOOKUP($AC189,$B$4:$R$503,14,0))),""))</f>
        <v/>
      </c>
      <c r="AE189" s="18" t="str">
        <f>IF(
  ISBLANK($AC189),"",
    IFERROR(
      (IF(ISBLANK(VLOOKUP($AC189,$B$4:$R$503,15,0)),"!",VLOOKUP($AC189,$B$4:$R$503,15,0))),""))</f>
        <v/>
      </c>
      <c r="AF189" s="5" t="str">
        <f>IF(
  ISBLANK($AC189),"",
    IFERROR(
      (IF(ISBLANK(VLOOKUP($AC189,$B$4:$R$503,16,0)),"!",VLOOKUP($AC189,$B$4:$R$503,16,0))),""))</f>
        <v/>
      </c>
      <c r="AG189" s="18" t="str">
        <f>IF(
  ISBLANK($AC189),"",
    IFERROR(
      (IF(ISBLANK(VLOOKUP($AC189,$B$4:$R$503,17,0)),"!",VLOOKUP($AC189,$B$4:$R$503,17,0))),""))</f>
        <v/>
      </c>
      <c r="AH189" s="2"/>
      <c r="AI189" s="2"/>
      <c r="AJ189" s="2"/>
      <c r="AK189" s="2"/>
    </row>
    <row r="190" spans="1:37" ht="21.95" customHeight="1" x14ac:dyDescent="0.2">
      <c r="A190" s="23" t="str">
        <f t="shared" si="5"/>
        <v/>
      </c>
      <c r="B190" s="23" t="str">
        <f t="shared" si="6"/>
        <v/>
      </c>
      <c r="C190" s="24"/>
      <c r="D190" s="68"/>
      <c r="E190" s="68"/>
      <c r="F190" s="68"/>
      <c r="G190" s="68"/>
      <c r="H190" s="68"/>
      <c r="I190" s="5"/>
      <c r="J190" s="18"/>
      <c r="K190" s="5"/>
      <c r="L190" s="18"/>
      <c r="M190" s="5"/>
      <c r="N190" s="18"/>
      <c r="O190" s="5"/>
      <c r="P190" s="7"/>
      <c r="Q190" s="5"/>
      <c r="R190" s="12"/>
      <c r="T190" s="2"/>
      <c r="U190" s="8"/>
      <c r="V190" s="26"/>
      <c r="W190" s="16" t="str">
        <f>IF(
  ISBLANK($V190),"",
    IFERROR(
      (IF(ISBLANK(VLOOKUP($V190,$A$4:$R$503,9,0)),"!",VLOOKUP($V190,$A$4:$R$503,9,0))),""))</f>
        <v/>
      </c>
      <c r="X190" s="18" t="str">
        <f>IF(
  ISBLANK($V190),"",
    IFERROR(
      (IF(ISBLANK(VLOOKUP($V190,$A$4:$R$503,10,0)),"!",VLOOKUP($V190,$A$4:$R$503,10,0))),""))</f>
        <v/>
      </c>
      <c r="Y190" s="5" t="str">
        <f>IF(
  ISBLANK($V190),"",
    IFERROR(
      (IF(ISBLANK(VLOOKUP($V190,$A$4:$R$503,11,0)),"!",VLOOKUP($V190,$A$4:$R$503,11,0))),""))</f>
        <v/>
      </c>
      <c r="Z190" s="18" t="str">
        <f>IF(
  ISBLANK($V190),"",
    IFERROR(
      (IF(ISBLANK(VLOOKUP($V190,$A$4:$R$503,12,0)),"!",VLOOKUP($V190,$A$4:$R$503,12,0))),""))</f>
        <v/>
      </c>
      <c r="AA190" s="5" t="str">
        <f>IF(
  ISBLANK($V190),"",
    IFERROR(
      (IF(ISBLANK(VLOOKUP($V190,$A$4:$R$503,13,0)),"!",VLOOKUP($V190,$A$4:$R$503,13,0))),""))</f>
        <v/>
      </c>
      <c r="AB190" s="18" t="str">
        <f>IF(
  ISBLANK($V190),"",
    IFERROR(
      (IF(ISBLANK(VLOOKUP($V190,$A$4:$R$503,14,0)),"!",VLOOKUP($V190,$A$4:$R$503,14,0))),""))</f>
        <v/>
      </c>
      <c r="AC190" s="2"/>
      <c r="AD190" s="86" t="str">
        <f>IF(
  ISBLANK($AC190),"",
    IFERROR(
      (IF(ISBLANK(VLOOKUP($AC190,$B$4:$R$503,15,0)),"!",VLOOKUP($AC190,$B$4:$R$503,14,0))),""))</f>
        <v/>
      </c>
      <c r="AE190" s="18" t="str">
        <f>IF(
  ISBLANK($AC190),"",
    IFERROR(
      (IF(ISBLANK(VLOOKUP($AC190,$B$4:$R$503,15,0)),"!",VLOOKUP($AC190,$B$4:$R$503,15,0))),""))</f>
        <v/>
      </c>
      <c r="AF190" s="5" t="str">
        <f>IF(
  ISBLANK($AC190),"",
    IFERROR(
      (IF(ISBLANK(VLOOKUP($AC190,$B$4:$R$503,16,0)),"!",VLOOKUP($AC190,$B$4:$R$503,16,0))),""))</f>
        <v/>
      </c>
      <c r="AG190" s="18" t="str">
        <f>IF(
  ISBLANK($AC190),"",
    IFERROR(
      (IF(ISBLANK(VLOOKUP($AC190,$B$4:$R$503,17,0)),"!",VLOOKUP($AC190,$B$4:$R$503,17,0))),""))</f>
        <v/>
      </c>
      <c r="AH190" s="2"/>
      <c r="AI190" s="2"/>
      <c r="AJ190" s="2"/>
      <c r="AK190" s="2"/>
    </row>
    <row r="191" spans="1:37" ht="21.95" customHeight="1" x14ac:dyDescent="0.2">
      <c r="A191" s="23" t="str">
        <f t="shared" si="5"/>
        <v/>
      </c>
      <c r="B191" s="23" t="str">
        <f t="shared" si="6"/>
        <v/>
      </c>
      <c r="C191" s="24"/>
      <c r="D191" s="68"/>
      <c r="E191" s="68"/>
      <c r="F191" s="68"/>
      <c r="G191" s="68"/>
      <c r="H191" s="68"/>
      <c r="I191" s="5"/>
      <c r="J191" s="18"/>
      <c r="K191" s="5"/>
      <c r="L191" s="18"/>
      <c r="M191" s="5"/>
      <c r="N191" s="18"/>
      <c r="O191" s="5"/>
      <c r="P191" s="7"/>
      <c r="Q191" s="5"/>
      <c r="R191" s="12"/>
      <c r="T191" s="2"/>
      <c r="U191" s="8"/>
      <c r="V191" s="26"/>
      <c r="W191" s="16" t="str">
        <f>IF(
  ISBLANK($V191),"",
    IFERROR(
      (IF(ISBLANK(VLOOKUP($V191,$A$4:$R$503,9,0)),"!",VLOOKUP($V191,$A$4:$R$503,9,0))),""))</f>
        <v/>
      </c>
      <c r="X191" s="18" t="str">
        <f>IF(
  ISBLANK($V191),"",
    IFERROR(
      (IF(ISBLANK(VLOOKUP($V191,$A$4:$R$503,10,0)),"!",VLOOKUP($V191,$A$4:$R$503,10,0))),""))</f>
        <v/>
      </c>
      <c r="Y191" s="5" t="str">
        <f>IF(
  ISBLANK($V191),"",
    IFERROR(
      (IF(ISBLANK(VLOOKUP($V191,$A$4:$R$503,11,0)),"!",VLOOKUP($V191,$A$4:$R$503,11,0))),""))</f>
        <v/>
      </c>
      <c r="Z191" s="18" t="str">
        <f>IF(
  ISBLANK($V191),"",
    IFERROR(
      (IF(ISBLANK(VLOOKUP($V191,$A$4:$R$503,12,0)),"!",VLOOKUP($V191,$A$4:$R$503,12,0))),""))</f>
        <v/>
      </c>
      <c r="AA191" s="5" t="str">
        <f>IF(
  ISBLANK($V191),"",
    IFERROR(
      (IF(ISBLANK(VLOOKUP($V191,$A$4:$R$503,13,0)),"!",VLOOKUP($V191,$A$4:$R$503,13,0))),""))</f>
        <v/>
      </c>
      <c r="AB191" s="18" t="str">
        <f>IF(
  ISBLANK($V191),"",
    IFERROR(
      (IF(ISBLANK(VLOOKUP($V191,$A$4:$R$503,14,0)),"!",VLOOKUP($V191,$A$4:$R$503,14,0))),""))</f>
        <v/>
      </c>
      <c r="AC191" s="2"/>
      <c r="AD191" s="86" t="str">
        <f>IF(
  ISBLANK($AC191),"",
    IFERROR(
      (IF(ISBLANK(VLOOKUP($AC191,$B$4:$R$503,15,0)),"!",VLOOKUP($AC191,$B$4:$R$503,14,0))),""))</f>
        <v/>
      </c>
      <c r="AE191" s="18" t="str">
        <f>IF(
  ISBLANK($AC191),"",
    IFERROR(
      (IF(ISBLANK(VLOOKUP($AC191,$B$4:$R$503,15,0)),"!",VLOOKUP($AC191,$B$4:$R$503,15,0))),""))</f>
        <v/>
      </c>
      <c r="AF191" s="5" t="str">
        <f>IF(
  ISBLANK($AC191),"",
    IFERROR(
      (IF(ISBLANK(VLOOKUP($AC191,$B$4:$R$503,16,0)),"!",VLOOKUP($AC191,$B$4:$R$503,16,0))),""))</f>
        <v/>
      </c>
      <c r="AG191" s="18" t="str">
        <f>IF(
  ISBLANK($AC191),"",
    IFERROR(
      (IF(ISBLANK(VLOOKUP($AC191,$B$4:$R$503,17,0)),"!",VLOOKUP($AC191,$B$4:$R$503,17,0))),""))</f>
        <v/>
      </c>
      <c r="AH191" s="2"/>
      <c r="AI191" s="2"/>
      <c r="AJ191" s="2"/>
      <c r="AK191" s="2"/>
    </row>
    <row r="192" spans="1:37" ht="21.95" customHeight="1" x14ac:dyDescent="0.2">
      <c r="A192" s="23" t="str">
        <f t="shared" si="5"/>
        <v/>
      </c>
      <c r="B192" s="23" t="str">
        <f t="shared" si="6"/>
        <v/>
      </c>
      <c r="C192" s="24"/>
      <c r="D192" s="68"/>
      <c r="E192" s="68"/>
      <c r="F192" s="68"/>
      <c r="G192" s="68"/>
      <c r="H192" s="68"/>
      <c r="I192" s="5"/>
      <c r="J192" s="18"/>
      <c r="K192" s="5"/>
      <c r="L192" s="18"/>
      <c r="M192" s="5"/>
      <c r="N192" s="18"/>
      <c r="O192" s="5"/>
      <c r="P192" s="7"/>
      <c r="Q192" s="5"/>
      <c r="R192" s="12"/>
      <c r="T192" s="2"/>
      <c r="U192" s="8"/>
      <c r="V192" s="26"/>
      <c r="W192" s="16" t="str">
        <f>IF(
  ISBLANK($V192),"",
    IFERROR(
      (IF(ISBLANK(VLOOKUP($V192,$A$4:$R$503,9,0)),"!",VLOOKUP($V192,$A$4:$R$503,9,0))),""))</f>
        <v/>
      </c>
      <c r="X192" s="18" t="str">
        <f>IF(
  ISBLANK($V192),"",
    IFERROR(
      (IF(ISBLANK(VLOOKUP($V192,$A$4:$R$503,10,0)),"!",VLOOKUP($V192,$A$4:$R$503,10,0))),""))</f>
        <v/>
      </c>
      <c r="Y192" s="5" t="str">
        <f>IF(
  ISBLANK($V192),"",
    IFERROR(
      (IF(ISBLANK(VLOOKUP($V192,$A$4:$R$503,11,0)),"!",VLOOKUP($V192,$A$4:$R$503,11,0))),""))</f>
        <v/>
      </c>
      <c r="Z192" s="18" t="str">
        <f>IF(
  ISBLANK($V192),"",
    IFERROR(
      (IF(ISBLANK(VLOOKUP($V192,$A$4:$R$503,12,0)),"!",VLOOKUP($V192,$A$4:$R$503,12,0))),""))</f>
        <v/>
      </c>
      <c r="AA192" s="5" t="str">
        <f>IF(
  ISBLANK($V192),"",
    IFERROR(
      (IF(ISBLANK(VLOOKUP($V192,$A$4:$R$503,13,0)),"!",VLOOKUP($V192,$A$4:$R$503,13,0))),""))</f>
        <v/>
      </c>
      <c r="AB192" s="18" t="str">
        <f>IF(
  ISBLANK($V192),"",
    IFERROR(
      (IF(ISBLANK(VLOOKUP($V192,$A$4:$R$503,14,0)),"!",VLOOKUP($V192,$A$4:$R$503,14,0))),""))</f>
        <v/>
      </c>
      <c r="AC192" s="2"/>
      <c r="AD192" s="86" t="str">
        <f>IF(
  ISBLANK($AC192),"",
    IFERROR(
      (IF(ISBLANK(VLOOKUP($AC192,$B$4:$R$503,15,0)),"!",VLOOKUP($AC192,$B$4:$R$503,14,0))),""))</f>
        <v/>
      </c>
      <c r="AE192" s="18" t="str">
        <f>IF(
  ISBLANK($AC192),"",
    IFERROR(
      (IF(ISBLANK(VLOOKUP($AC192,$B$4:$R$503,15,0)),"!",VLOOKUP($AC192,$B$4:$R$503,15,0))),""))</f>
        <v/>
      </c>
      <c r="AF192" s="5" t="str">
        <f>IF(
  ISBLANK($AC192),"",
    IFERROR(
      (IF(ISBLANK(VLOOKUP($AC192,$B$4:$R$503,16,0)),"!",VLOOKUP($AC192,$B$4:$R$503,16,0))),""))</f>
        <v/>
      </c>
      <c r="AG192" s="18" t="str">
        <f>IF(
  ISBLANK($AC192),"",
    IFERROR(
      (IF(ISBLANK(VLOOKUP($AC192,$B$4:$R$503,17,0)),"!",VLOOKUP($AC192,$B$4:$R$503,17,0))),""))</f>
        <v/>
      </c>
      <c r="AH192" s="2"/>
      <c r="AI192" s="2"/>
      <c r="AJ192" s="2"/>
      <c r="AK192" s="2"/>
    </row>
    <row r="193" spans="1:37" ht="21.95" customHeight="1" x14ac:dyDescent="0.2">
      <c r="A193" s="23" t="str">
        <f t="shared" si="5"/>
        <v/>
      </c>
      <c r="B193" s="23" t="str">
        <f t="shared" si="6"/>
        <v/>
      </c>
      <c r="C193" s="24"/>
      <c r="D193" s="68"/>
      <c r="E193" s="68"/>
      <c r="F193" s="68"/>
      <c r="G193" s="68"/>
      <c r="H193" s="68"/>
      <c r="I193" s="5"/>
      <c r="J193" s="18"/>
      <c r="K193" s="5"/>
      <c r="L193" s="18"/>
      <c r="M193" s="5"/>
      <c r="N193" s="18"/>
      <c r="O193" s="5"/>
      <c r="P193" s="7"/>
      <c r="Q193" s="5"/>
      <c r="R193" s="12"/>
      <c r="T193" s="2"/>
      <c r="U193" s="8"/>
      <c r="V193" s="26"/>
      <c r="W193" s="16" t="str">
        <f>IF(
  ISBLANK($V193),"",
    IFERROR(
      (IF(ISBLANK(VLOOKUP($V193,$A$4:$R$503,9,0)),"!",VLOOKUP($V193,$A$4:$R$503,9,0))),""))</f>
        <v/>
      </c>
      <c r="X193" s="18" t="str">
        <f>IF(
  ISBLANK($V193),"",
    IFERROR(
      (IF(ISBLANK(VLOOKUP($V193,$A$4:$R$503,10,0)),"!",VLOOKUP($V193,$A$4:$R$503,10,0))),""))</f>
        <v/>
      </c>
      <c r="Y193" s="5" t="str">
        <f>IF(
  ISBLANK($V193),"",
    IFERROR(
      (IF(ISBLANK(VLOOKUP($V193,$A$4:$R$503,11,0)),"!",VLOOKUP($V193,$A$4:$R$503,11,0))),""))</f>
        <v/>
      </c>
      <c r="Z193" s="18" t="str">
        <f>IF(
  ISBLANK($V193),"",
    IFERROR(
      (IF(ISBLANK(VLOOKUP($V193,$A$4:$R$503,12,0)),"!",VLOOKUP($V193,$A$4:$R$503,12,0))),""))</f>
        <v/>
      </c>
      <c r="AA193" s="5" t="str">
        <f>IF(
  ISBLANK($V193),"",
    IFERROR(
      (IF(ISBLANK(VLOOKUP($V193,$A$4:$R$503,13,0)),"!",VLOOKUP($V193,$A$4:$R$503,13,0))),""))</f>
        <v/>
      </c>
      <c r="AB193" s="18" t="str">
        <f>IF(
  ISBLANK($V193),"",
    IFERROR(
      (IF(ISBLANK(VLOOKUP($V193,$A$4:$R$503,14,0)),"!",VLOOKUP($V193,$A$4:$R$503,14,0))),""))</f>
        <v/>
      </c>
      <c r="AC193" s="2"/>
      <c r="AD193" s="86" t="str">
        <f>IF(
  ISBLANK($AC193),"",
    IFERROR(
      (IF(ISBLANK(VLOOKUP($AC193,$B$4:$R$503,15,0)),"!",VLOOKUP($AC193,$B$4:$R$503,14,0))),""))</f>
        <v/>
      </c>
      <c r="AE193" s="18" t="str">
        <f>IF(
  ISBLANK($AC193),"",
    IFERROR(
      (IF(ISBLANK(VLOOKUP($AC193,$B$4:$R$503,15,0)),"!",VLOOKUP($AC193,$B$4:$R$503,15,0))),""))</f>
        <v/>
      </c>
      <c r="AF193" s="5" t="str">
        <f>IF(
  ISBLANK($AC193),"",
    IFERROR(
      (IF(ISBLANK(VLOOKUP($AC193,$B$4:$R$503,16,0)),"!",VLOOKUP($AC193,$B$4:$R$503,16,0))),""))</f>
        <v/>
      </c>
      <c r="AG193" s="18" t="str">
        <f>IF(
  ISBLANK($AC193),"",
    IFERROR(
      (IF(ISBLANK(VLOOKUP($AC193,$B$4:$R$503,17,0)),"!",VLOOKUP($AC193,$B$4:$R$503,17,0))),""))</f>
        <v/>
      </c>
      <c r="AH193" s="2"/>
      <c r="AI193" s="2"/>
      <c r="AJ193" s="2"/>
      <c r="AK193" s="2"/>
    </row>
    <row r="194" spans="1:37" ht="21.95" customHeight="1" x14ac:dyDescent="0.2">
      <c r="A194" s="23" t="str">
        <f t="shared" si="5"/>
        <v/>
      </c>
      <c r="B194" s="23" t="str">
        <f t="shared" si="6"/>
        <v/>
      </c>
      <c r="C194" s="24"/>
      <c r="D194" s="68"/>
      <c r="E194" s="68"/>
      <c r="F194" s="68"/>
      <c r="G194" s="68"/>
      <c r="H194" s="68"/>
      <c r="I194" s="5"/>
      <c r="J194" s="18"/>
      <c r="K194" s="5"/>
      <c r="L194" s="18"/>
      <c r="M194" s="5"/>
      <c r="N194" s="18"/>
      <c r="O194" s="5"/>
      <c r="P194" s="7"/>
      <c r="Q194" s="5"/>
      <c r="R194" s="12"/>
      <c r="T194" s="2"/>
      <c r="U194" s="8"/>
      <c r="V194" s="26"/>
      <c r="W194" s="16" t="str">
        <f>IF(
  ISBLANK($V194),"",
    IFERROR(
      (IF(ISBLANK(VLOOKUP($V194,$A$4:$R$503,9,0)),"!",VLOOKUP($V194,$A$4:$R$503,9,0))),""))</f>
        <v/>
      </c>
      <c r="X194" s="18" t="str">
        <f>IF(
  ISBLANK($V194),"",
    IFERROR(
      (IF(ISBLANK(VLOOKUP($V194,$A$4:$R$503,10,0)),"!",VLOOKUP($V194,$A$4:$R$503,10,0))),""))</f>
        <v/>
      </c>
      <c r="Y194" s="5" t="str">
        <f>IF(
  ISBLANK($V194),"",
    IFERROR(
      (IF(ISBLANK(VLOOKUP($V194,$A$4:$R$503,11,0)),"!",VLOOKUP($V194,$A$4:$R$503,11,0))),""))</f>
        <v/>
      </c>
      <c r="Z194" s="18" t="str">
        <f>IF(
  ISBLANK($V194),"",
    IFERROR(
      (IF(ISBLANK(VLOOKUP($V194,$A$4:$R$503,12,0)),"!",VLOOKUP($V194,$A$4:$R$503,12,0))),""))</f>
        <v/>
      </c>
      <c r="AA194" s="5" t="str">
        <f>IF(
  ISBLANK($V194),"",
    IFERROR(
      (IF(ISBLANK(VLOOKUP($V194,$A$4:$R$503,13,0)),"!",VLOOKUP($V194,$A$4:$R$503,13,0))),""))</f>
        <v/>
      </c>
      <c r="AB194" s="18" t="str">
        <f>IF(
  ISBLANK($V194),"",
    IFERROR(
      (IF(ISBLANK(VLOOKUP($V194,$A$4:$R$503,14,0)),"!",VLOOKUP($V194,$A$4:$R$503,14,0))),""))</f>
        <v/>
      </c>
      <c r="AC194" s="2"/>
      <c r="AD194" s="86" t="str">
        <f>IF(
  ISBLANK($AC194),"",
    IFERROR(
      (IF(ISBLANK(VLOOKUP($AC194,$B$4:$R$503,15,0)),"!",VLOOKUP($AC194,$B$4:$R$503,14,0))),""))</f>
        <v/>
      </c>
      <c r="AE194" s="18" t="str">
        <f>IF(
  ISBLANK($AC194),"",
    IFERROR(
      (IF(ISBLANK(VLOOKUP($AC194,$B$4:$R$503,15,0)),"!",VLOOKUP($AC194,$B$4:$R$503,15,0))),""))</f>
        <v/>
      </c>
      <c r="AF194" s="5" t="str">
        <f>IF(
  ISBLANK($AC194),"",
    IFERROR(
      (IF(ISBLANK(VLOOKUP($AC194,$B$4:$R$503,16,0)),"!",VLOOKUP($AC194,$B$4:$R$503,16,0))),""))</f>
        <v/>
      </c>
      <c r="AG194" s="18" t="str">
        <f>IF(
  ISBLANK($AC194),"",
    IFERROR(
      (IF(ISBLANK(VLOOKUP($AC194,$B$4:$R$503,17,0)),"!",VLOOKUP($AC194,$B$4:$R$503,17,0))),""))</f>
        <v/>
      </c>
      <c r="AH194" s="2"/>
      <c r="AI194" s="2"/>
      <c r="AJ194" s="2"/>
      <c r="AK194" s="2"/>
    </row>
    <row r="195" spans="1:37" ht="21.95" customHeight="1" x14ac:dyDescent="0.2">
      <c r="A195" s="23" t="str">
        <f t="shared" si="5"/>
        <v/>
      </c>
      <c r="B195" s="23" t="str">
        <f t="shared" si="6"/>
        <v/>
      </c>
      <c r="C195" s="24"/>
      <c r="D195" s="68"/>
      <c r="E195" s="68"/>
      <c r="F195" s="68"/>
      <c r="G195" s="68"/>
      <c r="H195" s="68"/>
      <c r="I195" s="5"/>
      <c r="J195" s="18"/>
      <c r="K195" s="5"/>
      <c r="L195" s="18"/>
      <c r="M195" s="5"/>
      <c r="N195" s="18"/>
      <c r="O195" s="5"/>
      <c r="P195" s="7"/>
      <c r="Q195" s="5"/>
      <c r="R195" s="12"/>
      <c r="T195" s="2"/>
      <c r="U195" s="8"/>
      <c r="V195" s="26"/>
      <c r="W195" s="16" t="str">
        <f>IF(
  ISBLANK($V195),"",
    IFERROR(
      (IF(ISBLANK(VLOOKUP($V195,$A$4:$R$503,9,0)),"!",VLOOKUP($V195,$A$4:$R$503,9,0))),""))</f>
        <v/>
      </c>
      <c r="X195" s="18" t="str">
        <f>IF(
  ISBLANK($V195),"",
    IFERROR(
      (IF(ISBLANK(VLOOKUP($V195,$A$4:$R$503,10,0)),"!",VLOOKUP($V195,$A$4:$R$503,10,0))),""))</f>
        <v/>
      </c>
      <c r="Y195" s="5" t="str">
        <f>IF(
  ISBLANK($V195),"",
    IFERROR(
      (IF(ISBLANK(VLOOKUP($V195,$A$4:$R$503,11,0)),"!",VLOOKUP($V195,$A$4:$R$503,11,0))),""))</f>
        <v/>
      </c>
      <c r="Z195" s="18" t="str">
        <f>IF(
  ISBLANK($V195),"",
    IFERROR(
      (IF(ISBLANK(VLOOKUP($V195,$A$4:$R$503,12,0)),"!",VLOOKUP($V195,$A$4:$R$503,12,0))),""))</f>
        <v/>
      </c>
      <c r="AA195" s="5" t="str">
        <f>IF(
  ISBLANK($V195),"",
    IFERROR(
      (IF(ISBLANK(VLOOKUP($V195,$A$4:$R$503,13,0)),"!",VLOOKUP($V195,$A$4:$R$503,13,0))),""))</f>
        <v/>
      </c>
      <c r="AB195" s="18" t="str">
        <f>IF(
  ISBLANK($V195),"",
    IFERROR(
      (IF(ISBLANK(VLOOKUP($V195,$A$4:$R$503,14,0)),"!",VLOOKUP($V195,$A$4:$R$503,14,0))),""))</f>
        <v/>
      </c>
      <c r="AC195" s="2"/>
      <c r="AD195" s="86" t="str">
        <f>IF(
  ISBLANK($AC195),"",
    IFERROR(
      (IF(ISBLANK(VLOOKUP($AC195,$B$4:$R$503,15,0)),"!",VLOOKUP($AC195,$B$4:$R$503,14,0))),""))</f>
        <v/>
      </c>
      <c r="AE195" s="18" t="str">
        <f>IF(
  ISBLANK($AC195),"",
    IFERROR(
      (IF(ISBLANK(VLOOKUP($AC195,$B$4:$R$503,15,0)),"!",VLOOKUP($AC195,$B$4:$R$503,15,0))),""))</f>
        <v/>
      </c>
      <c r="AF195" s="5" t="str">
        <f>IF(
  ISBLANK($AC195),"",
    IFERROR(
      (IF(ISBLANK(VLOOKUP($AC195,$B$4:$R$503,16,0)),"!",VLOOKUP($AC195,$B$4:$R$503,16,0))),""))</f>
        <v/>
      </c>
      <c r="AG195" s="18" t="str">
        <f>IF(
  ISBLANK($AC195),"",
    IFERROR(
      (IF(ISBLANK(VLOOKUP($AC195,$B$4:$R$503,17,0)),"!",VLOOKUP($AC195,$B$4:$R$503,17,0))),""))</f>
        <v/>
      </c>
      <c r="AH195" s="2"/>
      <c r="AI195" s="2"/>
      <c r="AJ195" s="2"/>
      <c r="AK195" s="2"/>
    </row>
    <row r="196" spans="1:37" ht="21.95" customHeight="1" x14ac:dyDescent="0.2">
      <c r="A196" s="23" t="str">
        <f t="shared" si="5"/>
        <v/>
      </c>
      <c r="B196" s="23" t="str">
        <f t="shared" si="6"/>
        <v/>
      </c>
      <c r="C196" s="24"/>
      <c r="D196" s="68"/>
      <c r="E196" s="68"/>
      <c r="F196" s="68"/>
      <c r="G196" s="68"/>
      <c r="H196" s="68"/>
      <c r="I196" s="5"/>
      <c r="J196" s="18"/>
      <c r="K196" s="5"/>
      <c r="L196" s="18"/>
      <c r="M196" s="5"/>
      <c r="N196" s="18"/>
      <c r="O196" s="5"/>
      <c r="P196" s="7"/>
      <c r="Q196" s="5"/>
      <c r="R196" s="12"/>
      <c r="T196" s="2"/>
      <c r="U196" s="8"/>
      <c r="V196" s="26"/>
      <c r="W196" s="16" t="str">
        <f>IF(
  ISBLANK($V196),"",
    IFERROR(
      (IF(ISBLANK(VLOOKUP($V196,$A$4:$R$503,9,0)),"!",VLOOKUP($V196,$A$4:$R$503,9,0))),""))</f>
        <v/>
      </c>
      <c r="X196" s="18" t="str">
        <f>IF(
  ISBLANK($V196),"",
    IFERROR(
      (IF(ISBLANK(VLOOKUP($V196,$A$4:$R$503,10,0)),"!",VLOOKUP($V196,$A$4:$R$503,10,0))),""))</f>
        <v/>
      </c>
      <c r="Y196" s="5" t="str">
        <f>IF(
  ISBLANK($V196),"",
    IFERROR(
      (IF(ISBLANK(VLOOKUP($V196,$A$4:$R$503,11,0)),"!",VLOOKUP($V196,$A$4:$R$503,11,0))),""))</f>
        <v/>
      </c>
      <c r="Z196" s="18" t="str">
        <f>IF(
  ISBLANK($V196),"",
    IFERROR(
      (IF(ISBLANK(VLOOKUP($V196,$A$4:$R$503,12,0)),"!",VLOOKUP($V196,$A$4:$R$503,12,0))),""))</f>
        <v/>
      </c>
      <c r="AA196" s="5" t="str">
        <f>IF(
  ISBLANK($V196),"",
    IFERROR(
      (IF(ISBLANK(VLOOKUP($V196,$A$4:$R$503,13,0)),"!",VLOOKUP($V196,$A$4:$R$503,13,0))),""))</f>
        <v/>
      </c>
      <c r="AB196" s="18" t="str">
        <f>IF(
  ISBLANK($V196),"",
    IFERROR(
      (IF(ISBLANK(VLOOKUP($V196,$A$4:$R$503,14,0)),"!",VLOOKUP($V196,$A$4:$R$503,14,0))),""))</f>
        <v/>
      </c>
      <c r="AC196" s="2"/>
      <c r="AD196" s="86" t="str">
        <f>IF(
  ISBLANK($AC196),"",
    IFERROR(
      (IF(ISBLANK(VLOOKUP($AC196,$B$4:$R$503,15,0)),"!",VLOOKUP($AC196,$B$4:$R$503,14,0))),""))</f>
        <v/>
      </c>
      <c r="AE196" s="18" t="str">
        <f>IF(
  ISBLANK($AC196),"",
    IFERROR(
      (IF(ISBLANK(VLOOKUP($AC196,$B$4:$R$503,15,0)),"!",VLOOKUP($AC196,$B$4:$R$503,15,0))),""))</f>
        <v/>
      </c>
      <c r="AF196" s="5" t="str">
        <f>IF(
  ISBLANK($AC196),"",
    IFERROR(
      (IF(ISBLANK(VLOOKUP($AC196,$B$4:$R$503,16,0)),"!",VLOOKUP($AC196,$B$4:$R$503,16,0))),""))</f>
        <v/>
      </c>
      <c r="AG196" s="18" t="str">
        <f>IF(
  ISBLANK($AC196),"",
    IFERROR(
      (IF(ISBLANK(VLOOKUP($AC196,$B$4:$R$503,17,0)),"!",VLOOKUP($AC196,$B$4:$R$503,17,0))),""))</f>
        <v/>
      </c>
      <c r="AH196" s="2"/>
      <c r="AI196" s="2"/>
      <c r="AJ196" s="2"/>
      <c r="AK196" s="2"/>
    </row>
    <row r="197" spans="1:37" ht="21.95" customHeight="1" x14ac:dyDescent="0.2">
      <c r="A197" s="23" t="str">
        <f t="shared" ref="A197:A503" si="7">IF(ISBLANK(C197),"",
  IF(
    OR(ISBLANK(K197),ISBLANK(L197)),C197&amp;" mangler information!",C197&amp;" | "&amp;TEXT(K197,"tt:mm")&amp;", "&amp;TEXT(L197,"dd/mm")
    )
)</f>
        <v/>
      </c>
      <c r="B197" s="23" t="str">
        <f t="shared" ref="B197:B503" si="8">IF(ISBLANK(C197),"",
  IF(
    OR(ISBLANK(O197),ISBLANK(P197)),C197&amp;" mangler information!",C197&amp;" | "&amp;TEXT(O197,"tt:mm")&amp;", "&amp;TEXT(P197,"dd/mm")
    )
)</f>
        <v/>
      </c>
      <c r="C197" s="24"/>
      <c r="D197" s="68"/>
      <c r="E197" s="68"/>
      <c r="F197" s="68"/>
      <c r="G197" s="68"/>
      <c r="H197" s="68"/>
      <c r="I197" s="5"/>
      <c r="J197" s="18"/>
      <c r="K197" s="5"/>
      <c r="L197" s="18"/>
      <c r="M197" s="5"/>
      <c r="N197" s="18"/>
      <c r="O197" s="5"/>
      <c r="P197" s="7"/>
      <c r="Q197" s="5"/>
      <c r="R197" s="12"/>
      <c r="T197" s="2"/>
      <c r="U197" s="8"/>
      <c r="V197" s="26"/>
      <c r="W197" s="16" t="str">
        <f>IF(
  ISBLANK($V197),"",
    IFERROR(
      (IF(ISBLANK(VLOOKUP($V197,$A$4:$R$503,9,0)),"!",VLOOKUP($V197,$A$4:$R$503,9,0))),""))</f>
        <v/>
      </c>
      <c r="X197" s="18" t="str">
        <f>IF(
  ISBLANK($V197),"",
    IFERROR(
      (IF(ISBLANK(VLOOKUP($V197,$A$4:$R$503,10,0)),"!",VLOOKUP($V197,$A$4:$R$503,10,0))),""))</f>
        <v/>
      </c>
      <c r="Y197" s="5" t="str">
        <f>IF(
  ISBLANK($V197),"",
    IFERROR(
      (IF(ISBLANK(VLOOKUP($V197,$A$4:$R$503,11,0)),"!",VLOOKUP($V197,$A$4:$R$503,11,0))),""))</f>
        <v/>
      </c>
      <c r="Z197" s="18" t="str">
        <f>IF(
  ISBLANK($V197),"",
    IFERROR(
      (IF(ISBLANK(VLOOKUP($V197,$A$4:$R$503,12,0)),"!",VLOOKUP($V197,$A$4:$R$503,12,0))),""))</f>
        <v/>
      </c>
      <c r="AA197" s="5" t="str">
        <f>IF(
  ISBLANK($V197),"",
    IFERROR(
      (IF(ISBLANK(VLOOKUP($V197,$A$4:$R$503,13,0)),"!",VLOOKUP($V197,$A$4:$R$503,13,0))),""))</f>
        <v/>
      </c>
      <c r="AB197" s="18" t="str">
        <f>IF(
  ISBLANK($V197),"",
    IFERROR(
      (IF(ISBLANK(VLOOKUP($V197,$A$4:$R$503,14,0)),"!",VLOOKUP($V197,$A$4:$R$503,14,0))),""))</f>
        <v/>
      </c>
      <c r="AC197" s="2"/>
      <c r="AD197" s="86" t="str">
        <f>IF(
  ISBLANK($AC197),"",
    IFERROR(
      (IF(ISBLANK(VLOOKUP($AC197,$B$4:$R$503,15,0)),"!",VLOOKUP($AC197,$B$4:$R$503,14,0))),""))</f>
        <v/>
      </c>
      <c r="AE197" s="18" t="str">
        <f>IF(
  ISBLANK($AC197),"",
    IFERROR(
      (IF(ISBLANK(VLOOKUP($AC197,$B$4:$R$503,15,0)),"!",VLOOKUP($AC197,$B$4:$R$503,15,0))),""))</f>
        <v/>
      </c>
      <c r="AF197" s="5" t="str">
        <f>IF(
  ISBLANK($AC197),"",
    IFERROR(
      (IF(ISBLANK(VLOOKUP($AC197,$B$4:$R$503,16,0)),"!",VLOOKUP($AC197,$B$4:$R$503,16,0))),""))</f>
        <v/>
      </c>
      <c r="AG197" s="18" t="str">
        <f>IF(
  ISBLANK($AC197),"",
    IFERROR(
      (IF(ISBLANK(VLOOKUP($AC197,$B$4:$R$503,17,0)),"!",VLOOKUP($AC197,$B$4:$R$503,17,0))),""))</f>
        <v/>
      </c>
      <c r="AH197" s="2"/>
      <c r="AI197" s="2"/>
      <c r="AJ197" s="2"/>
      <c r="AK197" s="2"/>
    </row>
    <row r="198" spans="1:37" ht="21.95" customHeight="1" x14ac:dyDescent="0.2">
      <c r="A198" s="23" t="str">
        <f t="shared" si="7"/>
        <v/>
      </c>
      <c r="B198" s="23" t="str">
        <f t="shared" si="8"/>
        <v/>
      </c>
      <c r="C198" s="24"/>
      <c r="D198" s="68"/>
      <c r="E198" s="68"/>
      <c r="F198" s="68"/>
      <c r="G198" s="68"/>
      <c r="H198" s="68"/>
      <c r="I198" s="5"/>
      <c r="J198" s="18"/>
      <c r="K198" s="5"/>
      <c r="L198" s="18"/>
      <c r="M198" s="5"/>
      <c r="N198" s="18"/>
      <c r="O198" s="5"/>
      <c r="P198" s="7"/>
      <c r="Q198" s="5"/>
      <c r="R198" s="12"/>
      <c r="T198" s="2"/>
      <c r="U198" s="8"/>
      <c r="V198" s="26"/>
      <c r="W198" s="16" t="str">
        <f>IF(
  ISBLANK($V198),"",
    IFERROR(
      (IF(ISBLANK(VLOOKUP($V198,$A$4:$R$503,9,0)),"!",VLOOKUP($V198,$A$4:$R$503,9,0))),""))</f>
        <v/>
      </c>
      <c r="X198" s="18" t="str">
        <f>IF(
  ISBLANK($V198),"",
    IFERROR(
      (IF(ISBLANK(VLOOKUP($V198,$A$4:$R$503,10,0)),"!",VLOOKUP($V198,$A$4:$R$503,10,0))),""))</f>
        <v/>
      </c>
      <c r="Y198" s="5" t="str">
        <f>IF(
  ISBLANK($V198),"",
    IFERROR(
      (IF(ISBLANK(VLOOKUP($V198,$A$4:$R$503,11,0)),"!",VLOOKUP($V198,$A$4:$R$503,11,0))),""))</f>
        <v/>
      </c>
      <c r="Z198" s="18" t="str">
        <f>IF(
  ISBLANK($V198),"",
    IFERROR(
      (IF(ISBLANK(VLOOKUP($V198,$A$4:$R$503,12,0)),"!",VLOOKUP($V198,$A$4:$R$503,12,0))),""))</f>
        <v/>
      </c>
      <c r="AA198" s="5" t="str">
        <f>IF(
  ISBLANK($V198),"",
    IFERROR(
      (IF(ISBLANK(VLOOKUP($V198,$A$4:$R$503,13,0)),"!",VLOOKUP($V198,$A$4:$R$503,13,0))),""))</f>
        <v/>
      </c>
      <c r="AB198" s="18" t="str">
        <f>IF(
  ISBLANK($V198),"",
    IFERROR(
      (IF(ISBLANK(VLOOKUP($V198,$A$4:$R$503,14,0)),"!",VLOOKUP($V198,$A$4:$R$503,14,0))),""))</f>
        <v/>
      </c>
      <c r="AC198" s="2"/>
      <c r="AD198" s="86" t="str">
        <f>IF(
  ISBLANK($AC198),"",
    IFERROR(
      (IF(ISBLANK(VLOOKUP($AC198,$B$4:$R$503,15,0)),"!",VLOOKUP($AC198,$B$4:$R$503,14,0))),""))</f>
        <v/>
      </c>
      <c r="AE198" s="18" t="str">
        <f>IF(
  ISBLANK($AC198),"",
    IFERROR(
      (IF(ISBLANK(VLOOKUP($AC198,$B$4:$R$503,15,0)),"!",VLOOKUP($AC198,$B$4:$R$503,15,0))),""))</f>
        <v/>
      </c>
      <c r="AF198" s="5" t="str">
        <f>IF(
  ISBLANK($AC198),"",
    IFERROR(
      (IF(ISBLANK(VLOOKUP($AC198,$B$4:$R$503,16,0)),"!",VLOOKUP($AC198,$B$4:$R$503,16,0))),""))</f>
        <v/>
      </c>
      <c r="AG198" s="18" t="str">
        <f>IF(
  ISBLANK($AC198),"",
    IFERROR(
      (IF(ISBLANK(VLOOKUP($AC198,$B$4:$R$503,17,0)),"!",VLOOKUP($AC198,$B$4:$R$503,17,0))),""))</f>
        <v/>
      </c>
      <c r="AH198" s="2"/>
      <c r="AI198" s="2"/>
      <c r="AJ198" s="2"/>
      <c r="AK198" s="2"/>
    </row>
    <row r="199" spans="1:37" ht="21.95" customHeight="1" x14ac:dyDescent="0.2">
      <c r="A199" s="23" t="str">
        <f t="shared" si="7"/>
        <v/>
      </c>
      <c r="B199" s="23" t="str">
        <f t="shared" si="8"/>
        <v/>
      </c>
      <c r="C199" s="24"/>
      <c r="D199" s="68"/>
      <c r="E199" s="68"/>
      <c r="F199" s="68"/>
      <c r="G199" s="68"/>
      <c r="H199" s="68"/>
      <c r="I199" s="5"/>
      <c r="J199" s="18"/>
      <c r="K199" s="5"/>
      <c r="L199" s="18"/>
      <c r="M199" s="5"/>
      <c r="N199" s="18"/>
      <c r="O199" s="5"/>
      <c r="P199" s="7"/>
      <c r="Q199" s="5"/>
      <c r="R199" s="12"/>
      <c r="T199" s="2"/>
      <c r="U199" s="8"/>
      <c r="V199" s="26"/>
      <c r="W199" s="16" t="str">
        <f>IF(
  ISBLANK($V199),"",
    IFERROR(
      (IF(ISBLANK(VLOOKUP($V199,$A$4:$R$503,9,0)),"!",VLOOKUP($V199,$A$4:$R$503,9,0))),""))</f>
        <v/>
      </c>
      <c r="X199" s="18" t="str">
        <f>IF(
  ISBLANK($V199),"",
    IFERROR(
      (IF(ISBLANK(VLOOKUP($V199,$A$4:$R$503,10,0)),"!",VLOOKUP($V199,$A$4:$R$503,10,0))),""))</f>
        <v/>
      </c>
      <c r="Y199" s="5" t="str">
        <f>IF(
  ISBLANK($V199),"",
    IFERROR(
      (IF(ISBLANK(VLOOKUP($V199,$A$4:$R$503,11,0)),"!",VLOOKUP($V199,$A$4:$R$503,11,0))),""))</f>
        <v/>
      </c>
      <c r="Z199" s="18" t="str">
        <f>IF(
  ISBLANK($V199),"",
    IFERROR(
      (IF(ISBLANK(VLOOKUP($V199,$A$4:$R$503,12,0)),"!",VLOOKUP($V199,$A$4:$R$503,12,0))),""))</f>
        <v/>
      </c>
      <c r="AA199" s="5" t="str">
        <f>IF(
  ISBLANK($V199),"",
    IFERROR(
      (IF(ISBLANK(VLOOKUP($V199,$A$4:$R$503,13,0)),"!",VLOOKUP($V199,$A$4:$R$503,13,0))),""))</f>
        <v/>
      </c>
      <c r="AB199" s="18" t="str">
        <f>IF(
  ISBLANK($V199),"",
    IFERROR(
      (IF(ISBLANK(VLOOKUP($V199,$A$4:$R$503,14,0)),"!",VLOOKUP($V199,$A$4:$R$503,14,0))),""))</f>
        <v/>
      </c>
      <c r="AC199" s="2"/>
      <c r="AD199" s="86" t="str">
        <f>IF(
  ISBLANK($AC199),"",
    IFERROR(
      (IF(ISBLANK(VLOOKUP($AC199,$B$4:$R$503,15,0)),"!",VLOOKUP($AC199,$B$4:$R$503,14,0))),""))</f>
        <v/>
      </c>
      <c r="AE199" s="18" t="str">
        <f>IF(
  ISBLANK($AC199),"",
    IFERROR(
      (IF(ISBLANK(VLOOKUP($AC199,$B$4:$R$503,15,0)),"!",VLOOKUP($AC199,$B$4:$R$503,15,0))),""))</f>
        <v/>
      </c>
      <c r="AF199" s="5" t="str">
        <f>IF(
  ISBLANK($AC199),"",
    IFERROR(
      (IF(ISBLANK(VLOOKUP($AC199,$B$4:$R$503,16,0)),"!",VLOOKUP($AC199,$B$4:$R$503,16,0))),""))</f>
        <v/>
      </c>
      <c r="AG199" s="18" t="str">
        <f>IF(
  ISBLANK($AC199),"",
    IFERROR(
      (IF(ISBLANK(VLOOKUP($AC199,$B$4:$R$503,17,0)),"!",VLOOKUP($AC199,$B$4:$R$503,17,0))),""))</f>
        <v/>
      </c>
      <c r="AH199" s="2"/>
      <c r="AI199" s="2"/>
      <c r="AJ199" s="2"/>
      <c r="AK199" s="2"/>
    </row>
    <row r="200" spans="1:37" ht="21.95" customHeight="1" x14ac:dyDescent="0.2">
      <c r="A200" s="23" t="str">
        <f t="shared" si="7"/>
        <v/>
      </c>
      <c r="B200" s="23" t="str">
        <f t="shared" si="8"/>
        <v/>
      </c>
      <c r="C200" s="24"/>
      <c r="D200" s="68"/>
      <c r="E200" s="68"/>
      <c r="F200" s="68"/>
      <c r="G200" s="68"/>
      <c r="H200" s="68"/>
      <c r="I200" s="5"/>
      <c r="J200" s="18"/>
      <c r="K200" s="5"/>
      <c r="L200" s="18"/>
      <c r="M200" s="5"/>
      <c r="N200" s="18"/>
      <c r="O200" s="5"/>
      <c r="P200" s="7"/>
      <c r="Q200" s="5"/>
      <c r="R200" s="12"/>
      <c r="T200" s="2"/>
      <c r="U200" s="8"/>
      <c r="V200" s="26"/>
      <c r="W200" s="16" t="str">
        <f>IF(
  ISBLANK($V200),"",
    IFERROR(
      (IF(ISBLANK(VLOOKUP($V200,$A$4:$R$503,9,0)),"!",VLOOKUP($V200,$A$4:$R$503,9,0))),""))</f>
        <v/>
      </c>
      <c r="X200" s="18" t="str">
        <f>IF(
  ISBLANK($V200),"",
    IFERROR(
      (IF(ISBLANK(VLOOKUP($V200,$A$4:$R$503,10,0)),"!",VLOOKUP($V200,$A$4:$R$503,10,0))),""))</f>
        <v/>
      </c>
      <c r="Y200" s="5" t="str">
        <f>IF(
  ISBLANK($V200),"",
    IFERROR(
      (IF(ISBLANK(VLOOKUP($V200,$A$4:$R$503,11,0)),"!",VLOOKUP($V200,$A$4:$R$503,11,0))),""))</f>
        <v/>
      </c>
      <c r="Z200" s="18" t="str">
        <f>IF(
  ISBLANK($V200),"",
    IFERROR(
      (IF(ISBLANK(VLOOKUP($V200,$A$4:$R$503,12,0)),"!",VLOOKUP($V200,$A$4:$R$503,12,0))),""))</f>
        <v/>
      </c>
      <c r="AA200" s="5" t="str">
        <f>IF(
  ISBLANK($V200),"",
    IFERROR(
      (IF(ISBLANK(VLOOKUP($V200,$A$4:$R$503,13,0)),"!",VLOOKUP($V200,$A$4:$R$503,13,0))),""))</f>
        <v/>
      </c>
      <c r="AB200" s="18" t="str">
        <f>IF(
  ISBLANK($V200),"",
    IFERROR(
      (IF(ISBLANK(VLOOKUP($V200,$A$4:$R$503,14,0)),"!",VLOOKUP($V200,$A$4:$R$503,14,0))),""))</f>
        <v/>
      </c>
      <c r="AC200" s="2"/>
      <c r="AD200" s="86" t="str">
        <f>IF(
  ISBLANK($AC200),"",
    IFERROR(
      (IF(ISBLANK(VLOOKUP($AC200,$B$4:$R$503,15,0)),"!",VLOOKUP($AC200,$B$4:$R$503,14,0))),""))</f>
        <v/>
      </c>
      <c r="AE200" s="18" t="str">
        <f>IF(
  ISBLANK($AC200),"",
    IFERROR(
      (IF(ISBLANK(VLOOKUP($AC200,$B$4:$R$503,15,0)),"!",VLOOKUP($AC200,$B$4:$R$503,15,0))),""))</f>
        <v/>
      </c>
      <c r="AF200" s="5" t="str">
        <f>IF(
  ISBLANK($AC200),"",
    IFERROR(
      (IF(ISBLANK(VLOOKUP($AC200,$B$4:$R$503,16,0)),"!",VLOOKUP($AC200,$B$4:$R$503,16,0))),""))</f>
        <v/>
      </c>
      <c r="AG200" s="18" t="str">
        <f>IF(
  ISBLANK($AC200),"",
    IFERROR(
      (IF(ISBLANK(VLOOKUP($AC200,$B$4:$R$503,17,0)),"!",VLOOKUP($AC200,$B$4:$R$503,17,0))),""))</f>
        <v/>
      </c>
      <c r="AH200" s="2"/>
      <c r="AI200" s="2"/>
      <c r="AJ200" s="2"/>
      <c r="AK200" s="2"/>
    </row>
    <row r="201" spans="1:37" ht="21.95" customHeight="1" x14ac:dyDescent="0.2">
      <c r="A201" s="23" t="str">
        <f t="shared" si="7"/>
        <v/>
      </c>
      <c r="B201" s="23" t="str">
        <f t="shared" si="8"/>
        <v/>
      </c>
      <c r="C201" s="24"/>
      <c r="D201" s="68"/>
      <c r="E201" s="68"/>
      <c r="F201" s="68"/>
      <c r="G201" s="68"/>
      <c r="H201" s="68"/>
      <c r="I201" s="5"/>
      <c r="J201" s="18"/>
      <c r="K201" s="5"/>
      <c r="L201" s="18"/>
      <c r="M201" s="5"/>
      <c r="N201" s="18"/>
      <c r="O201" s="5"/>
      <c r="P201" s="7"/>
      <c r="Q201" s="5"/>
      <c r="R201" s="12"/>
      <c r="T201" s="2"/>
      <c r="U201" s="8"/>
      <c r="V201" s="26"/>
      <c r="W201" s="16" t="str">
        <f>IF(
  ISBLANK($V201),"",
    IFERROR(
      (IF(ISBLANK(VLOOKUP($V201,$A$4:$R$503,9,0)),"!",VLOOKUP($V201,$A$4:$R$503,9,0))),""))</f>
        <v/>
      </c>
      <c r="X201" s="18" t="str">
        <f>IF(
  ISBLANK($V201),"",
    IFERROR(
      (IF(ISBLANK(VLOOKUP($V201,$A$4:$R$503,10,0)),"!",VLOOKUP($V201,$A$4:$R$503,10,0))),""))</f>
        <v/>
      </c>
      <c r="Y201" s="5" t="str">
        <f>IF(
  ISBLANK($V201),"",
    IFERROR(
      (IF(ISBLANK(VLOOKUP($V201,$A$4:$R$503,11,0)),"!",VLOOKUP($V201,$A$4:$R$503,11,0))),""))</f>
        <v/>
      </c>
      <c r="Z201" s="18" t="str">
        <f>IF(
  ISBLANK($V201),"",
    IFERROR(
      (IF(ISBLANK(VLOOKUP($V201,$A$4:$R$503,12,0)),"!",VLOOKUP($V201,$A$4:$R$503,12,0))),""))</f>
        <v/>
      </c>
      <c r="AA201" s="5" t="str">
        <f>IF(
  ISBLANK($V201),"",
    IFERROR(
      (IF(ISBLANK(VLOOKUP($V201,$A$4:$R$503,13,0)),"!",VLOOKUP($V201,$A$4:$R$503,13,0))),""))</f>
        <v/>
      </c>
      <c r="AB201" s="18" t="str">
        <f>IF(
  ISBLANK($V201),"",
    IFERROR(
      (IF(ISBLANK(VLOOKUP($V201,$A$4:$R$503,14,0)),"!",VLOOKUP($V201,$A$4:$R$503,14,0))),""))</f>
        <v/>
      </c>
      <c r="AC201" s="2"/>
      <c r="AD201" s="86" t="str">
        <f>IF(
  ISBLANK($AC201),"",
    IFERROR(
      (IF(ISBLANK(VLOOKUP($AC201,$B$4:$R$503,15,0)),"!",VLOOKUP($AC201,$B$4:$R$503,14,0))),""))</f>
        <v/>
      </c>
      <c r="AE201" s="18" t="str">
        <f>IF(
  ISBLANK($AC201),"",
    IFERROR(
      (IF(ISBLANK(VLOOKUP($AC201,$B$4:$R$503,15,0)),"!",VLOOKUP($AC201,$B$4:$R$503,15,0))),""))</f>
        <v/>
      </c>
      <c r="AF201" s="5" t="str">
        <f>IF(
  ISBLANK($AC201),"",
    IFERROR(
      (IF(ISBLANK(VLOOKUP($AC201,$B$4:$R$503,16,0)),"!",VLOOKUP($AC201,$B$4:$R$503,16,0))),""))</f>
        <v/>
      </c>
      <c r="AG201" s="18" t="str">
        <f>IF(
  ISBLANK($AC201),"",
    IFERROR(
      (IF(ISBLANK(VLOOKUP($AC201,$B$4:$R$503,17,0)),"!",VLOOKUP($AC201,$B$4:$R$503,17,0))),""))</f>
        <v/>
      </c>
      <c r="AH201" s="2"/>
      <c r="AI201" s="2"/>
      <c r="AJ201" s="2"/>
      <c r="AK201" s="2"/>
    </row>
    <row r="202" spans="1:37" ht="21.95" customHeight="1" x14ac:dyDescent="0.2">
      <c r="A202" s="23" t="str">
        <f t="shared" si="7"/>
        <v/>
      </c>
      <c r="B202" s="23" t="str">
        <f t="shared" si="8"/>
        <v/>
      </c>
      <c r="C202" s="24"/>
      <c r="D202" s="68"/>
      <c r="E202" s="68"/>
      <c r="F202" s="68"/>
      <c r="G202" s="68"/>
      <c r="H202" s="68"/>
      <c r="I202" s="5"/>
      <c r="J202" s="18"/>
      <c r="K202" s="5"/>
      <c r="L202" s="18"/>
      <c r="M202" s="5"/>
      <c r="N202" s="18"/>
      <c r="O202" s="5"/>
      <c r="P202" s="7"/>
      <c r="Q202" s="5"/>
      <c r="R202" s="12"/>
      <c r="T202" s="2"/>
      <c r="U202" s="8"/>
      <c r="V202" s="26"/>
      <c r="W202" s="16" t="str">
        <f>IF(
  ISBLANK($V202),"",
    IFERROR(
      (IF(ISBLANK(VLOOKUP($V202,$A$4:$R$503,9,0)),"!",VLOOKUP($V202,$A$4:$R$503,9,0))),""))</f>
        <v/>
      </c>
      <c r="X202" s="18" t="str">
        <f>IF(
  ISBLANK($V202),"",
    IFERROR(
      (IF(ISBLANK(VLOOKUP($V202,$A$4:$R$503,10,0)),"!",VLOOKUP($V202,$A$4:$R$503,10,0))),""))</f>
        <v/>
      </c>
      <c r="Y202" s="5" t="str">
        <f>IF(
  ISBLANK($V202),"",
    IFERROR(
      (IF(ISBLANK(VLOOKUP($V202,$A$4:$R$503,11,0)),"!",VLOOKUP($V202,$A$4:$R$503,11,0))),""))</f>
        <v/>
      </c>
      <c r="Z202" s="18" t="str">
        <f>IF(
  ISBLANK($V202),"",
    IFERROR(
      (IF(ISBLANK(VLOOKUP($V202,$A$4:$R$503,12,0)),"!",VLOOKUP($V202,$A$4:$R$503,12,0))),""))</f>
        <v/>
      </c>
      <c r="AA202" s="5" t="str">
        <f>IF(
  ISBLANK($V202),"",
    IFERROR(
      (IF(ISBLANK(VLOOKUP($V202,$A$4:$R$503,13,0)),"!",VLOOKUP($V202,$A$4:$R$503,13,0))),""))</f>
        <v/>
      </c>
      <c r="AB202" s="18" t="str">
        <f>IF(
  ISBLANK($V202),"",
    IFERROR(
      (IF(ISBLANK(VLOOKUP($V202,$A$4:$R$503,14,0)),"!",VLOOKUP($V202,$A$4:$R$503,14,0))),""))</f>
        <v/>
      </c>
      <c r="AC202" s="2"/>
      <c r="AD202" s="86" t="str">
        <f>IF(
  ISBLANK($AC202),"",
    IFERROR(
      (IF(ISBLANK(VLOOKUP($AC202,$B$4:$R$503,15,0)),"!",VLOOKUP($AC202,$B$4:$R$503,14,0))),""))</f>
        <v/>
      </c>
      <c r="AE202" s="18" t="str">
        <f>IF(
  ISBLANK($AC202),"",
    IFERROR(
      (IF(ISBLANK(VLOOKUP($AC202,$B$4:$R$503,15,0)),"!",VLOOKUP($AC202,$B$4:$R$503,15,0))),""))</f>
        <v/>
      </c>
      <c r="AF202" s="5" t="str">
        <f>IF(
  ISBLANK($AC202),"",
    IFERROR(
      (IF(ISBLANK(VLOOKUP($AC202,$B$4:$R$503,16,0)),"!",VLOOKUP($AC202,$B$4:$R$503,16,0))),""))</f>
        <v/>
      </c>
      <c r="AG202" s="18" t="str">
        <f>IF(
  ISBLANK($AC202),"",
    IFERROR(
      (IF(ISBLANK(VLOOKUP($AC202,$B$4:$R$503,17,0)),"!",VLOOKUP($AC202,$B$4:$R$503,17,0))),""))</f>
        <v/>
      </c>
      <c r="AH202" s="2"/>
      <c r="AI202" s="2"/>
      <c r="AJ202" s="2"/>
      <c r="AK202" s="2"/>
    </row>
    <row r="203" spans="1:37" ht="21.95" customHeight="1" x14ac:dyDescent="0.2">
      <c r="A203" s="23" t="str">
        <f t="shared" si="7"/>
        <v/>
      </c>
      <c r="B203" s="23" t="str">
        <f t="shared" si="8"/>
        <v/>
      </c>
      <c r="C203" s="24"/>
      <c r="D203" s="68"/>
      <c r="E203" s="68"/>
      <c r="F203" s="68"/>
      <c r="G203" s="68"/>
      <c r="H203" s="68"/>
      <c r="I203" s="5"/>
      <c r="J203" s="18"/>
      <c r="K203" s="5"/>
      <c r="L203" s="18"/>
      <c r="M203" s="5"/>
      <c r="N203" s="18"/>
      <c r="O203" s="5"/>
      <c r="P203" s="7"/>
      <c r="Q203" s="5"/>
      <c r="R203" s="12"/>
      <c r="T203" s="2"/>
      <c r="U203" s="8"/>
      <c r="V203" s="26"/>
      <c r="W203" s="16" t="str">
        <f>IF(
  ISBLANK($V203),"",
    IFERROR(
      (IF(ISBLANK(VLOOKUP($V203,$A$4:$R$503,9,0)),"!",VLOOKUP($V203,$A$4:$R$503,9,0))),""))</f>
        <v/>
      </c>
      <c r="X203" s="18" t="str">
        <f>IF(
  ISBLANK($V203),"",
    IFERROR(
      (IF(ISBLANK(VLOOKUP($V203,$A$4:$R$503,10,0)),"!",VLOOKUP($V203,$A$4:$R$503,10,0))),""))</f>
        <v/>
      </c>
      <c r="Y203" s="5" t="str">
        <f>IF(
  ISBLANK($V203),"",
    IFERROR(
      (IF(ISBLANK(VLOOKUP($V203,$A$4:$R$503,11,0)),"!",VLOOKUP($V203,$A$4:$R$503,11,0))),""))</f>
        <v/>
      </c>
      <c r="Z203" s="18" t="str">
        <f>IF(
  ISBLANK($V203),"",
    IFERROR(
      (IF(ISBLANK(VLOOKUP($V203,$A$4:$R$503,12,0)),"!",VLOOKUP($V203,$A$4:$R$503,12,0))),""))</f>
        <v/>
      </c>
      <c r="AA203" s="5" t="str">
        <f>IF(
  ISBLANK($V203),"",
    IFERROR(
      (IF(ISBLANK(VLOOKUP($V203,$A$4:$R$503,13,0)),"!",VLOOKUP($V203,$A$4:$R$503,13,0))),""))</f>
        <v/>
      </c>
      <c r="AB203" s="18" t="str">
        <f>IF(
  ISBLANK($V203),"",
    IFERROR(
      (IF(ISBLANK(VLOOKUP($V203,$A$4:$R$503,14,0)),"!",VLOOKUP($V203,$A$4:$R$503,14,0))),""))</f>
        <v/>
      </c>
      <c r="AC203" s="2"/>
      <c r="AD203" s="86" t="str">
        <f>IF(
  ISBLANK($AC203),"",
    IFERROR(
      (IF(ISBLANK(VLOOKUP($AC203,$B$4:$R$503,15,0)),"!",VLOOKUP($AC203,$B$4:$R$503,14,0))),""))</f>
        <v/>
      </c>
      <c r="AE203" s="18" t="str">
        <f>IF(
  ISBLANK($AC203),"",
    IFERROR(
      (IF(ISBLANK(VLOOKUP($AC203,$B$4:$R$503,15,0)),"!",VLOOKUP($AC203,$B$4:$R$503,15,0))),""))</f>
        <v/>
      </c>
      <c r="AF203" s="5" t="str">
        <f>IF(
  ISBLANK($AC203),"",
    IFERROR(
      (IF(ISBLANK(VLOOKUP($AC203,$B$4:$R$503,16,0)),"!",VLOOKUP($AC203,$B$4:$R$503,16,0))),""))</f>
        <v/>
      </c>
      <c r="AG203" s="18" t="str">
        <f>IF(
  ISBLANK($AC203),"",
    IFERROR(
      (IF(ISBLANK(VLOOKUP($AC203,$B$4:$R$503,17,0)),"!",VLOOKUP($AC203,$B$4:$R$503,17,0))),""))</f>
        <v/>
      </c>
      <c r="AH203" s="2"/>
      <c r="AI203" s="2"/>
      <c r="AJ203" s="2"/>
      <c r="AK203" s="2"/>
    </row>
    <row r="204" spans="1:37" ht="21.95" customHeight="1" x14ac:dyDescent="0.2">
      <c r="A204" s="23" t="str">
        <f t="shared" si="7"/>
        <v/>
      </c>
      <c r="B204" s="23" t="str">
        <f t="shared" si="8"/>
        <v/>
      </c>
      <c r="C204" s="24"/>
      <c r="D204" s="68"/>
      <c r="E204" s="68"/>
      <c r="F204" s="68"/>
      <c r="G204" s="68"/>
      <c r="H204" s="68"/>
      <c r="I204" s="5"/>
      <c r="J204" s="18"/>
      <c r="K204" s="5"/>
      <c r="L204" s="18"/>
      <c r="M204" s="5"/>
      <c r="N204" s="18"/>
      <c r="O204" s="5"/>
      <c r="P204" s="7"/>
      <c r="Q204" s="5"/>
      <c r="R204" s="12"/>
      <c r="T204" s="2"/>
      <c r="U204" s="8"/>
      <c r="V204" s="26"/>
      <c r="W204" s="16" t="str">
        <f>IF(
  ISBLANK($V204),"",
    IFERROR(
      (IF(ISBLANK(VLOOKUP($V204,$A$4:$R$503,9,0)),"!",VLOOKUP($V204,$A$4:$R$503,9,0))),""))</f>
        <v/>
      </c>
      <c r="X204" s="18" t="str">
        <f>IF(
  ISBLANK($V204),"",
    IFERROR(
      (IF(ISBLANK(VLOOKUP($V204,$A$4:$R$503,10,0)),"!",VLOOKUP($V204,$A$4:$R$503,10,0))),""))</f>
        <v/>
      </c>
      <c r="Y204" s="5" t="str">
        <f>IF(
  ISBLANK($V204),"",
    IFERROR(
      (IF(ISBLANK(VLOOKUP($V204,$A$4:$R$503,11,0)),"!",VLOOKUP($V204,$A$4:$R$503,11,0))),""))</f>
        <v/>
      </c>
      <c r="Z204" s="18" t="str">
        <f>IF(
  ISBLANK($V204),"",
    IFERROR(
      (IF(ISBLANK(VLOOKUP($V204,$A$4:$R$503,12,0)),"!",VLOOKUP($V204,$A$4:$R$503,12,0))),""))</f>
        <v/>
      </c>
      <c r="AA204" s="5" t="str">
        <f>IF(
  ISBLANK($V204),"",
    IFERROR(
      (IF(ISBLANK(VLOOKUP($V204,$A$4:$R$503,13,0)),"!",VLOOKUP($V204,$A$4:$R$503,13,0))),""))</f>
        <v/>
      </c>
      <c r="AB204" s="18" t="str">
        <f>IF(
  ISBLANK($V204),"",
    IFERROR(
      (IF(ISBLANK(VLOOKUP($V204,$A$4:$R$503,14,0)),"!",VLOOKUP($V204,$A$4:$R$503,14,0))),""))</f>
        <v/>
      </c>
      <c r="AC204" s="2"/>
      <c r="AD204" s="86" t="str">
        <f>IF(
  ISBLANK($AC204),"",
    IFERROR(
      (IF(ISBLANK(VLOOKUP($AC204,$B$4:$R$503,15,0)),"!",VLOOKUP($AC204,$B$4:$R$503,14,0))),""))</f>
        <v/>
      </c>
      <c r="AE204" s="18" t="str">
        <f>IF(
  ISBLANK($AC204),"",
    IFERROR(
      (IF(ISBLANK(VLOOKUP($AC204,$B$4:$R$503,15,0)),"!",VLOOKUP($AC204,$B$4:$R$503,15,0))),""))</f>
        <v/>
      </c>
      <c r="AF204" s="5" t="str">
        <f>IF(
  ISBLANK($AC204),"",
    IFERROR(
      (IF(ISBLANK(VLOOKUP($AC204,$B$4:$R$503,16,0)),"!",VLOOKUP($AC204,$B$4:$R$503,16,0))),""))</f>
        <v/>
      </c>
      <c r="AG204" s="18" t="str">
        <f>IF(
  ISBLANK($AC204),"",
    IFERROR(
      (IF(ISBLANK(VLOOKUP($AC204,$B$4:$R$503,17,0)),"!",VLOOKUP($AC204,$B$4:$R$503,17,0))),""))</f>
        <v/>
      </c>
      <c r="AH204" s="2"/>
      <c r="AI204" s="2"/>
      <c r="AJ204" s="2"/>
      <c r="AK204" s="2"/>
    </row>
    <row r="205" spans="1:37" ht="21.95" customHeight="1" x14ac:dyDescent="0.2">
      <c r="A205" s="23" t="str">
        <f t="shared" si="7"/>
        <v/>
      </c>
      <c r="B205" s="23" t="str">
        <f t="shared" si="8"/>
        <v/>
      </c>
      <c r="C205" s="24"/>
      <c r="D205" s="68"/>
      <c r="E205" s="68"/>
      <c r="F205" s="68"/>
      <c r="G205" s="68"/>
      <c r="H205" s="68"/>
      <c r="I205" s="5"/>
      <c r="J205" s="18"/>
      <c r="K205" s="5"/>
      <c r="L205" s="18"/>
      <c r="M205" s="5"/>
      <c r="N205" s="18"/>
      <c r="O205" s="5"/>
      <c r="P205" s="7"/>
      <c r="Q205" s="5"/>
      <c r="R205" s="12"/>
      <c r="T205" s="2"/>
      <c r="U205" s="8"/>
      <c r="V205" s="26"/>
      <c r="W205" s="16" t="str">
        <f>IF(
  ISBLANK($V205),"",
    IFERROR(
      (IF(ISBLANK(VLOOKUP($V205,$A$4:$R$503,9,0)),"!",VLOOKUP($V205,$A$4:$R$503,9,0))),""))</f>
        <v/>
      </c>
      <c r="X205" s="18" t="str">
        <f>IF(
  ISBLANK($V205),"",
    IFERROR(
      (IF(ISBLANK(VLOOKUP($V205,$A$4:$R$503,10,0)),"!",VLOOKUP($V205,$A$4:$R$503,10,0))),""))</f>
        <v/>
      </c>
      <c r="Y205" s="5" t="str">
        <f>IF(
  ISBLANK($V205),"",
    IFERROR(
      (IF(ISBLANK(VLOOKUP($V205,$A$4:$R$503,11,0)),"!",VLOOKUP($V205,$A$4:$R$503,11,0))),""))</f>
        <v/>
      </c>
      <c r="Z205" s="18" t="str">
        <f>IF(
  ISBLANK($V205),"",
    IFERROR(
      (IF(ISBLANK(VLOOKUP($V205,$A$4:$R$503,12,0)),"!",VLOOKUP($V205,$A$4:$R$503,12,0))),""))</f>
        <v/>
      </c>
      <c r="AA205" s="5" t="str">
        <f>IF(
  ISBLANK($V205),"",
    IFERROR(
      (IF(ISBLANK(VLOOKUP($V205,$A$4:$R$503,13,0)),"!",VLOOKUP($V205,$A$4:$R$503,13,0))),""))</f>
        <v/>
      </c>
      <c r="AB205" s="18" t="str">
        <f>IF(
  ISBLANK($V205),"",
    IFERROR(
      (IF(ISBLANK(VLOOKUP($V205,$A$4:$R$503,14,0)),"!",VLOOKUP($V205,$A$4:$R$503,14,0))),""))</f>
        <v/>
      </c>
      <c r="AC205" s="2"/>
      <c r="AD205" s="86" t="str">
        <f>IF(
  ISBLANK($AC205),"",
    IFERROR(
      (IF(ISBLANK(VLOOKUP($AC205,$B$4:$R$503,15,0)),"!",VLOOKUP($AC205,$B$4:$R$503,14,0))),""))</f>
        <v/>
      </c>
      <c r="AE205" s="18" t="str">
        <f>IF(
  ISBLANK($AC205),"",
    IFERROR(
      (IF(ISBLANK(VLOOKUP($AC205,$B$4:$R$503,15,0)),"!",VLOOKUP($AC205,$B$4:$R$503,15,0))),""))</f>
        <v/>
      </c>
      <c r="AF205" s="5" t="str">
        <f>IF(
  ISBLANK($AC205),"",
    IFERROR(
      (IF(ISBLANK(VLOOKUP($AC205,$B$4:$R$503,16,0)),"!",VLOOKUP($AC205,$B$4:$R$503,16,0))),""))</f>
        <v/>
      </c>
      <c r="AG205" s="18" t="str">
        <f>IF(
  ISBLANK($AC205),"",
    IFERROR(
      (IF(ISBLANK(VLOOKUP($AC205,$B$4:$R$503,17,0)),"!",VLOOKUP($AC205,$B$4:$R$503,17,0))),""))</f>
        <v/>
      </c>
      <c r="AH205" s="2"/>
      <c r="AI205" s="2"/>
      <c r="AJ205" s="2"/>
      <c r="AK205" s="2"/>
    </row>
    <row r="206" spans="1:37" ht="21.95" customHeight="1" x14ac:dyDescent="0.2">
      <c r="A206" s="23" t="str">
        <f t="shared" si="7"/>
        <v/>
      </c>
      <c r="B206" s="23" t="str">
        <f t="shared" si="8"/>
        <v/>
      </c>
      <c r="C206" s="24"/>
      <c r="D206" s="68"/>
      <c r="E206" s="68"/>
      <c r="F206" s="68"/>
      <c r="G206" s="68"/>
      <c r="H206" s="68"/>
      <c r="I206" s="5"/>
      <c r="J206" s="18"/>
      <c r="K206" s="5"/>
      <c r="L206" s="18"/>
      <c r="M206" s="5"/>
      <c r="N206" s="18"/>
      <c r="O206" s="5"/>
      <c r="P206" s="7"/>
      <c r="Q206" s="5"/>
      <c r="R206" s="12"/>
      <c r="T206" s="2"/>
      <c r="U206" s="8"/>
      <c r="V206" s="26"/>
      <c r="W206" s="16" t="str">
        <f>IF(
  ISBLANK($V206),"",
    IFERROR(
      (IF(ISBLANK(VLOOKUP($V206,$A$4:$R$503,9,0)),"!",VLOOKUP($V206,$A$4:$R$503,9,0))),""))</f>
        <v/>
      </c>
      <c r="X206" s="18" t="str">
        <f>IF(
  ISBLANK($V206),"",
    IFERROR(
      (IF(ISBLANK(VLOOKUP($V206,$A$4:$R$503,10,0)),"!",VLOOKUP($V206,$A$4:$R$503,10,0))),""))</f>
        <v/>
      </c>
      <c r="Y206" s="5" t="str">
        <f>IF(
  ISBLANK($V206),"",
    IFERROR(
      (IF(ISBLANK(VLOOKUP($V206,$A$4:$R$503,11,0)),"!",VLOOKUP($V206,$A$4:$R$503,11,0))),""))</f>
        <v/>
      </c>
      <c r="Z206" s="18" t="str">
        <f>IF(
  ISBLANK($V206),"",
    IFERROR(
      (IF(ISBLANK(VLOOKUP($V206,$A$4:$R$503,12,0)),"!",VLOOKUP($V206,$A$4:$R$503,12,0))),""))</f>
        <v/>
      </c>
      <c r="AA206" s="5" t="str">
        <f>IF(
  ISBLANK($V206),"",
    IFERROR(
      (IF(ISBLANK(VLOOKUP($V206,$A$4:$R$503,13,0)),"!",VLOOKUP($V206,$A$4:$R$503,13,0))),""))</f>
        <v/>
      </c>
      <c r="AB206" s="18" t="str">
        <f>IF(
  ISBLANK($V206),"",
    IFERROR(
      (IF(ISBLANK(VLOOKUP($V206,$A$4:$R$503,14,0)),"!",VLOOKUP($V206,$A$4:$R$503,14,0))),""))</f>
        <v/>
      </c>
      <c r="AC206" s="2"/>
      <c r="AD206" s="86" t="str">
        <f>IF(
  ISBLANK($AC206),"",
    IFERROR(
      (IF(ISBLANK(VLOOKUP($AC206,$B$4:$R$503,15,0)),"!",VLOOKUP($AC206,$B$4:$R$503,14,0))),""))</f>
        <v/>
      </c>
      <c r="AE206" s="18" t="str">
        <f>IF(
  ISBLANK($AC206),"",
    IFERROR(
      (IF(ISBLANK(VLOOKUP($AC206,$B$4:$R$503,15,0)),"!",VLOOKUP($AC206,$B$4:$R$503,15,0))),""))</f>
        <v/>
      </c>
      <c r="AF206" s="5" t="str">
        <f>IF(
  ISBLANK($AC206),"",
    IFERROR(
      (IF(ISBLANK(VLOOKUP($AC206,$B$4:$R$503,16,0)),"!",VLOOKUP($AC206,$B$4:$R$503,16,0))),""))</f>
        <v/>
      </c>
      <c r="AG206" s="18" t="str">
        <f>IF(
  ISBLANK($AC206),"",
    IFERROR(
      (IF(ISBLANK(VLOOKUP($AC206,$B$4:$R$503,17,0)),"!",VLOOKUP($AC206,$B$4:$R$503,17,0))),""))</f>
        <v/>
      </c>
      <c r="AH206" s="2"/>
      <c r="AI206" s="2"/>
      <c r="AJ206" s="2"/>
      <c r="AK206" s="2"/>
    </row>
    <row r="207" spans="1:37" ht="21.95" customHeight="1" x14ac:dyDescent="0.2">
      <c r="A207" s="23" t="str">
        <f t="shared" si="7"/>
        <v/>
      </c>
      <c r="B207" s="23" t="str">
        <f t="shared" si="8"/>
        <v/>
      </c>
      <c r="C207" s="24"/>
      <c r="D207" s="68"/>
      <c r="E207" s="68"/>
      <c r="F207" s="68"/>
      <c r="G207" s="68"/>
      <c r="H207" s="68"/>
      <c r="I207" s="5"/>
      <c r="J207" s="18"/>
      <c r="K207" s="5"/>
      <c r="L207" s="18"/>
      <c r="M207" s="5"/>
      <c r="N207" s="18"/>
      <c r="O207" s="5"/>
      <c r="P207" s="7"/>
      <c r="Q207" s="5"/>
      <c r="R207" s="12"/>
      <c r="T207" s="2"/>
      <c r="U207" s="8"/>
      <c r="V207" s="26"/>
      <c r="W207" s="16" t="str">
        <f>IF(
  ISBLANK($V207),"",
    IFERROR(
      (IF(ISBLANK(VLOOKUP($V207,$A$4:$R$503,9,0)),"!",VLOOKUP($V207,$A$4:$R$503,9,0))),""))</f>
        <v/>
      </c>
      <c r="X207" s="18" t="str">
        <f>IF(
  ISBLANK($V207),"",
    IFERROR(
      (IF(ISBLANK(VLOOKUP($V207,$A$4:$R$503,10,0)),"!",VLOOKUP($V207,$A$4:$R$503,10,0))),""))</f>
        <v/>
      </c>
      <c r="Y207" s="5" t="str">
        <f>IF(
  ISBLANK($V207),"",
    IFERROR(
      (IF(ISBLANK(VLOOKUP($V207,$A$4:$R$503,11,0)),"!",VLOOKUP($V207,$A$4:$R$503,11,0))),""))</f>
        <v/>
      </c>
      <c r="Z207" s="18" t="str">
        <f>IF(
  ISBLANK($V207),"",
    IFERROR(
      (IF(ISBLANK(VLOOKUP($V207,$A$4:$R$503,12,0)),"!",VLOOKUP($V207,$A$4:$R$503,12,0))),""))</f>
        <v/>
      </c>
      <c r="AA207" s="5" t="str">
        <f>IF(
  ISBLANK($V207),"",
    IFERROR(
      (IF(ISBLANK(VLOOKUP($V207,$A$4:$R$503,13,0)),"!",VLOOKUP($V207,$A$4:$R$503,13,0))),""))</f>
        <v/>
      </c>
      <c r="AB207" s="18" t="str">
        <f>IF(
  ISBLANK($V207),"",
    IFERROR(
      (IF(ISBLANK(VLOOKUP($V207,$A$4:$R$503,14,0)),"!",VLOOKUP($V207,$A$4:$R$503,14,0))),""))</f>
        <v/>
      </c>
      <c r="AC207" s="2"/>
      <c r="AD207" s="86" t="str">
        <f>IF(
  ISBLANK($AC207),"",
    IFERROR(
      (IF(ISBLANK(VLOOKUP($AC207,$B$4:$R$503,15,0)),"!",VLOOKUP($AC207,$B$4:$R$503,14,0))),""))</f>
        <v/>
      </c>
      <c r="AE207" s="18" t="str">
        <f>IF(
  ISBLANK($AC207),"",
    IFERROR(
      (IF(ISBLANK(VLOOKUP($AC207,$B$4:$R$503,15,0)),"!",VLOOKUP($AC207,$B$4:$R$503,15,0))),""))</f>
        <v/>
      </c>
      <c r="AF207" s="5" t="str">
        <f>IF(
  ISBLANK($AC207),"",
    IFERROR(
      (IF(ISBLANK(VLOOKUP($AC207,$B$4:$R$503,16,0)),"!",VLOOKUP($AC207,$B$4:$R$503,16,0))),""))</f>
        <v/>
      </c>
      <c r="AG207" s="18" t="str">
        <f>IF(
  ISBLANK($AC207),"",
    IFERROR(
      (IF(ISBLANK(VLOOKUP($AC207,$B$4:$R$503,17,0)),"!",VLOOKUP($AC207,$B$4:$R$503,17,0))),""))</f>
        <v/>
      </c>
      <c r="AH207" s="2"/>
      <c r="AI207" s="2"/>
      <c r="AJ207" s="2"/>
      <c r="AK207" s="2"/>
    </row>
    <row r="208" spans="1:37" ht="21.95" customHeight="1" x14ac:dyDescent="0.2">
      <c r="A208" s="23" t="str">
        <f t="shared" si="7"/>
        <v/>
      </c>
      <c r="B208" s="23" t="str">
        <f t="shared" si="8"/>
        <v/>
      </c>
      <c r="C208" s="24"/>
      <c r="D208" s="68"/>
      <c r="E208" s="68"/>
      <c r="F208" s="68"/>
      <c r="G208" s="68"/>
      <c r="H208" s="68"/>
      <c r="I208" s="5"/>
      <c r="J208" s="18"/>
      <c r="K208" s="5"/>
      <c r="L208" s="18"/>
      <c r="M208" s="5"/>
      <c r="N208" s="18"/>
      <c r="O208" s="5"/>
      <c r="P208" s="7"/>
      <c r="Q208" s="5"/>
      <c r="R208" s="12"/>
      <c r="T208" s="2"/>
      <c r="U208" s="8"/>
      <c r="V208" s="26"/>
      <c r="W208" s="16" t="str">
        <f>IF(
  ISBLANK($V208),"",
    IFERROR(
      (IF(ISBLANK(VLOOKUP($V208,$A$4:$R$503,9,0)),"!",VLOOKUP($V208,$A$4:$R$503,9,0))),""))</f>
        <v/>
      </c>
      <c r="X208" s="18" t="str">
        <f>IF(
  ISBLANK($V208),"",
    IFERROR(
      (IF(ISBLANK(VLOOKUP($V208,$A$4:$R$503,10,0)),"!",VLOOKUP($V208,$A$4:$R$503,10,0))),""))</f>
        <v/>
      </c>
      <c r="Y208" s="5" t="str">
        <f>IF(
  ISBLANK($V208),"",
    IFERROR(
      (IF(ISBLANK(VLOOKUP($V208,$A$4:$R$503,11,0)),"!",VLOOKUP($V208,$A$4:$R$503,11,0))),""))</f>
        <v/>
      </c>
      <c r="Z208" s="18" t="str">
        <f>IF(
  ISBLANK($V208),"",
    IFERROR(
      (IF(ISBLANK(VLOOKUP($V208,$A$4:$R$503,12,0)),"!",VLOOKUP($V208,$A$4:$R$503,12,0))),""))</f>
        <v/>
      </c>
      <c r="AA208" s="5" t="str">
        <f>IF(
  ISBLANK($V208),"",
    IFERROR(
      (IF(ISBLANK(VLOOKUP($V208,$A$4:$R$503,13,0)),"!",VLOOKUP($V208,$A$4:$R$503,13,0))),""))</f>
        <v/>
      </c>
      <c r="AB208" s="18" t="str">
        <f>IF(
  ISBLANK($V208),"",
    IFERROR(
      (IF(ISBLANK(VLOOKUP($V208,$A$4:$R$503,14,0)),"!",VLOOKUP($V208,$A$4:$R$503,14,0))),""))</f>
        <v/>
      </c>
      <c r="AC208" s="2"/>
      <c r="AD208" s="86" t="str">
        <f>IF(
  ISBLANK($AC208),"",
    IFERROR(
      (IF(ISBLANK(VLOOKUP($AC208,$B$4:$R$503,15,0)),"!",VLOOKUP($AC208,$B$4:$R$503,14,0))),""))</f>
        <v/>
      </c>
      <c r="AE208" s="18" t="str">
        <f>IF(
  ISBLANK($AC208),"",
    IFERROR(
      (IF(ISBLANK(VLOOKUP($AC208,$B$4:$R$503,15,0)),"!",VLOOKUP($AC208,$B$4:$R$503,15,0))),""))</f>
        <v/>
      </c>
      <c r="AF208" s="5" t="str">
        <f>IF(
  ISBLANK($AC208),"",
    IFERROR(
      (IF(ISBLANK(VLOOKUP($AC208,$B$4:$R$503,16,0)),"!",VLOOKUP($AC208,$B$4:$R$503,16,0))),""))</f>
        <v/>
      </c>
      <c r="AG208" s="18" t="str">
        <f>IF(
  ISBLANK($AC208),"",
    IFERROR(
      (IF(ISBLANK(VLOOKUP($AC208,$B$4:$R$503,17,0)),"!",VLOOKUP($AC208,$B$4:$R$503,17,0))),""))</f>
        <v/>
      </c>
      <c r="AH208" s="2"/>
      <c r="AI208" s="2"/>
      <c r="AJ208" s="2"/>
      <c r="AK208" s="2"/>
    </row>
    <row r="209" spans="1:37" ht="21.95" customHeight="1" x14ac:dyDescent="0.2">
      <c r="A209" s="23" t="str">
        <f t="shared" si="7"/>
        <v/>
      </c>
      <c r="B209" s="23" t="str">
        <f t="shared" si="8"/>
        <v/>
      </c>
      <c r="C209" s="24"/>
      <c r="D209" s="68"/>
      <c r="E209" s="68"/>
      <c r="F209" s="68"/>
      <c r="G209" s="68"/>
      <c r="H209" s="68"/>
      <c r="I209" s="5"/>
      <c r="J209" s="18"/>
      <c r="K209" s="5"/>
      <c r="L209" s="18"/>
      <c r="M209" s="5"/>
      <c r="N209" s="18"/>
      <c r="O209" s="5"/>
      <c r="P209" s="7"/>
      <c r="Q209" s="5"/>
      <c r="R209" s="12"/>
      <c r="T209" s="2"/>
      <c r="U209" s="8"/>
      <c r="V209" s="26"/>
      <c r="W209" s="16" t="str">
        <f>IF(
  ISBLANK($V209),"",
    IFERROR(
      (IF(ISBLANK(VLOOKUP($V209,$A$4:$R$503,9,0)),"!",VLOOKUP($V209,$A$4:$R$503,9,0))),""))</f>
        <v/>
      </c>
      <c r="X209" s="18" t="str">
        <f>IF(
  ISBLANK($V209),"",
    IFERROR(
      (IF(ISBLANK(VLOOKUP($V209,$A$4:$R$503,10,0)),"!",VLOOKUP($V209,$A$4:$R$503,10,0))),""))</f>
        <v/>
      </c>
      <c r="Y209" s="5" t="str">
        <f>IF(
  ISBLANK($V209),"",
    IFERROR(
      (IF(ISBLANK(VLOOKUP($V209,$A$4:$R$503,11,0)),"!",VLOOKUP($V209,$A$4:$R$503,11,0))),""))</f>
        <v/>
      </c>
      <c r="Z209" s="18" t="str">
        <f>IF(
  ISBLANK($V209),"",
    IFERROR(
      (IF(ISBLANK(VLOOKUP($V209,$A$4:$R$503,12,0)),"!",VLOOKUP($V209,$A$4:$R$503,12,0))),""))</f>
        <v/>
      </c>
      <c r="AA209" s="5" t="str">
        <f>IF(
  ISBLANK($V209),"",
    IFERROR(
      (IF(ISBLANK(VLOOKUP($V209,$A$4:$R$503,13,0)),"!",VLOOKUP($V209,$A$4:$R$503,13,0))),""))</f>
        <v/>
      </c>
      <c r="AB209" s="18" t="str">
        <f>IF(
  ISBLANK($V209),"",
    IFERROR(
      (IF(ISBLANK(VLOOKUP($V209,$A$4:$R$503,14,0)),"!",VLOOKUP($V209,$A$4:$R$503,14,0))),""))</f>
        <v/>
      </c>
      <c r="AC209" s="2"/>
      <c r="AD209" s="86" t="str">
        <f>IF(
  ISBLANK($AC209),"",
    IFERROR(
      (IF(ISBLANK(VLOOKUP($AC209,$B$4:$R$503,15,0)),"!",VLOOKUP($AC209,$B$4:$R$503,14,0))),""))</f>
        <v/>
      </c>
      <c r="AE209" s="18" t="str">
        <f>IF(
  ISBLANK($AC209),"",
    IFERROR(
      (IF(ISBLANK(VLOOKUP($AC209,$B$4:$R$503,15,0)),"!",VLOOKUP($AC209,$B$4:$R$503,15,0))),""))</f>
        <v/>
      </c>
      <c r="AF209" s="5" t="str">
        <f>IF(
  ISBLANK($AC209),"",
    IFERROR(
      (IF(ISBLANK(VLOOKUP($AC209,$B$4:$R$503,16,0)),"!",VLOOKUP($AC209,$B$4:$R$503,16,0))),""))</f>
        <v/>
      </c>
      <c r="AG209" s="18" t="str">
        <f>IF(
  ISBLANK($AC209),"",
    IFERROR(
      (IF(ISBLANK(VLOOKUP($AC209,$B$4:$R$503,17,0)),"!",VLOOKUP($AC209,$B$4:$R$503,17,0))),""))</f>
        <v/>
      </c>
      <c r="AH209" s="2"/>
      <c r="AI209" s="2"/>
      <c r="AJ209" s="2"/>
      <c r="AK209" s="2"/>
    </row>
    <row r="210" spans="1:37" ht="21.95" customHeight="1" x14ac:dyDescent="0.2">
      <c r="A210" s="23" t="str">
        <f t="shared" si="7"/>
        <v/>
      </c>
      <c r="B210" s="23" t="str">
        <f t="shared" si="8"/>
        <v/>
      </c>
      <c r="C210" s="24"/>
      <c r="D210" s="68"/>
      <c r="E210" s="68"/>
      <c r="F210" s="68"/>
      <c r="G210" s="68"/>
      <c r="H210" s="68"/>
      <c r="I210" s="5"/>
      <c r="J210" s="18"/>
      <c r="K210" s="5"/>
      <c r="L210" s="18"/>
      <c r="M210" s="5"/>
      <c r="N210" s="18"/>
      <c r="O210" s="5"/>
      <c r="P210" s="7"/>
      <c r="Q210" s="5"/>
      <c r="R210" s="12"/>
      <c r="T210" s="2"/>
      <c r="U210" s="8"/>
      <c r="V210" s="26"/>
      <c r="W210" s="16" t="str">
        <f>IF(
  ISBLANK($V210),"",
    IFERROR(
      (IF(ISBLANK(VLOOKUP($V210,$A$4:$R$503,9,0)),"!",VLOOKUP($V210,$A$4:$R$503,9,0))),""))</f>
        <v/>
      </c>
      <c r="X210" s="18" t="str">
        <f>IF(
  ISBLANK($V210),"",
    IFERROR(
      (IF(ISBLANK(VLOOKUP($V210,$A$4:$R$503,10,0)),"!",VLOOKUP($V210,$A$4:$R$503,10,0))),""))</f>
        <v/>
      </c>
      <c r="Y210" s="5" t="str">
        <f>IF(
  ISBLANK($V210),"",
    IFERROR(
      (IF(ISBLANK(VLOOKUP($V210,$A$4:$R$503,11,0)),"!",VLOOKUP($V210,$A$4:$R$503,11,0))),""))</f>
        <v/>
      </c>
      <c r="Z210" s="18" t="str">
        <f>IF(
  ISBLANK($V210),"",
    IFERROR(
      (IF(ISBLANK(VLOOKUP($V210,$A$4:$R$503,12,0)),"!",VLOOKUP($V210,$A$4:$R$503,12,0))),""))</f>
        <v/>
      </c>
      <c r="AA210" s="5" t="str">
        <f>IF(
  ISBLANK($V210),"",
    IFERROR(
      (IF(ISBLANK(VLOOKUP($V210,$A$4:$R$503,13,0)),"!",VLOOKUP($V210,$A$4:$R$503,13,0))),""))</f>
        <v/>
      </c>
      <c r="AB210" s="18" t="str">
        <f>IF(
  ISBLANK($V210),"",
    IFERROR(
      (IF(ISBLANK(VLOOKUP($V210,$A$4:$R$503,14,0)),"!",VLOOKUP($V210,$A$4:$R$503,14,0))),""))</f>
        <v/>
      </c>
      <c r="AC210" s="2"/>
      <c r="AD210" s="86" t="str">
        <f>IF(
  ISBLANK($AC210),"",
    IFERROR(
      (IF(ISBLANK(VLOOKUP($AC210,$B$4:$R$503,15,0)),"!",VLOOKUP($AC210,$B$4:$R$503,14,0))),""))</f>
        <v/>
      </c>
      <c r="AE210" s="18" t="str">
        <f>IF(
  ISBLANK($AC210),"",
    IFERROR(
      (IF(ISBLANK(VLOOKUP($AC210,$B$4:$R$503,15,0)),"!",VLOOKUP($AC210,$B$4:$R$503,15,0))),""))</f>
        <v/>
      </c>
      <c r="AF210" s="5" t="str">
        <f>IF(
  ISBLANK($AC210),"",
    IFERROR(
      (IF(ISBLANK(VLOOKUP($AC210,$B$4:$R$503,16,0)),"!",VLOOKUP($AC210,$B$4:$R$503,16,0))),""))</f>
        <v/>
      </c>
      <c r="AG210" s="18" t="str">
        <f>IF(
  ISBLANK($AC210),"",
    IFERROR(
      (IF(ISBLANK(VLOOKUP($AC210,$B$4:$R$503,17,0)),"!",VLOOKUP($AC210,$B$4:$R$503,17,0))),""))</f>
        <v/>
      </c>
      <c r="AH210" s="2"/>
      <c r="AI210" s="2"/>
      <c r="AJ210" s="2"/>
      <c r="AK210" s="2"/>
    </row>
    <row r="211" spans="1:37" ht="21.95" customHeight="1" x14ac:dyDescent="0.2">
      <c r="A211" s="23" t="str">
        <f t="shared" si="7"/>
        <v/>
      </c>
      <c r="B211" s="23" t="str">
        <f t="shared" si="8"/>
        <v/>
      </c>
      <c r="C211" s="24"/>
      <c r="D211" s="68"/>
      <c r="E211" s="68"/>
      <c r="F211" s="68"/>
      <c r="G211" s="68"/>
      <c r="H211" s="68"/>
      <c r="I211" s="5"/>
      <c r="J211" s="18"/>
      <c r="K211" s="5"/>
      <c r="L211" s="18"/>
      <c r="M211" s="5"/>
      <c r="N211" s="18"/>
      <c r="O211" s="5"/>
      <c r="P211" s="7"/>
      <c r="Q211" s="5"/>
      <c r="R211" s="12"/>
      <c r="T211" s="2"/>
      <c r="U211" s="8"/>
      <c r="V211" s="26"/>
      <c r="W211" s="16" t="str">
        <f>IF(
  ISBLANK($V211),"",
    IFERROR(
      (IF(ISBLANK(VLOOKUP($V211,$A$4:$R$503,9,0)),"!",VLOOKUP($V211,$A$4:$R$503,9,0))),""))</f>
        <v/>
      </c>
      <c r="X211" s="18" t="str">
        <f>IF(
  ISBLANK($V211),"",
    IFERROR(
      (IF(ISBLANK(VLOOKUP($V211,$A$4:$R$503,10,0)),"!",VLOOKUP($V211,$A$4:$R$503,10,0))),""))</f>
        <v/>
      </c>
      <c r="Y211" s="5" t="str">
        <f>IF(
  ISBLANK($V211),"",
    IFERROR(
      (IF(ISBLANK(VLOOKUP($V211,$A$4:$R$503,11,0)),"!",VLOOKUP($V211,$A$4:$R$503,11,0))),""))</f>
        <v/>
      </c>
      <c r="Z211" s="18" t="str">
        <f>IF(
  ISBLANK($V211),"",
    IFERROR(
      (IF(ISBLANK(VLOOKUP($V211,$A$4:$R$503,12,0)),"!",VLOOKUP($V211,$A$4:$R$503,12,0))),""))</f>
        <v/>
      </c>
      <c r="AA211" s="5" t="str">
        <f>IF(
  ISBLANK($V211),"",
    IFERROR(
      (IF(ISBLANK(VLOOKUP($V211,$A$4:$R$503,13,0)),"!",VLOOKUP($V211,$A$4:$R$503,13,0))),""))</f>
        <v/>
      </c>
      <c r="AB211" s="18" t="str">
        <f>IF(
  ISBLANK($V211),"",
    IFERROR(
      (IF(ISBLANK(VLOOKUP($V211,$A$4:$R$503,14,0)),"!",VLOOKUP($V211,$A$4:$R$503,14,0))),""))</f>
        <v/>
      </c>
      <c r="AC211" s="2"/>
      <c r="AD211" s="86" t="str">
        <f>IF(
  ISBLANK($AC211),"",
    IFERROR(
      (IF(ISBLANK(VLOOKUP($AC211,$B$4:$R$503,15,0)),"!",VLOOKUP($AC211,$B$4:$R$503,14,0))),""))</f>
        <v/>
      </c>
      <c r="AE211" s="18" t="str">
        <f>IF(
  ISBLANK($AC211),"",
    IFERROR(
      (IF(ISBLANK(VLOOKUP($AC211,$B$4:$R$503,15,0)),"!",VLOOKUP($AC211,$B$4:$R$503,15,0))),""))</f>
        <v/>
      </c>
      <c r="AF211" s="5" t="str">
        <f>IF(
  ISBLANK($AC211),"",
    IFERROR(
      (IF(ISBLANK(VLOOKUP($AC211,$B$4:$R$503,16,0)),"!",VLOOKUP($AC211,$B$4:$R$503,16,0))),""))</f>
        <v/>
      </c>
      <c r="AG211" s="18" t="str">
        <f>IF(
  ISBLANK($AC211),"",
    IFERROR(
      (IF(ISBLANK(VLOOKUP($AC211,$B$4:$R$503,17,0)),"!",VLOOKUP($AC211,$B$4:$R$503,17,0))),""))</f>
        <v/>
      </c>
      <c r="AH211" s="2"/>
      <c r="AI211" s="2"/>
      <c r="AJ211" s="2"/>
      <c r="AK211" s="2"/>
    </row>
    <row r="212" spans="1:37" ht="21.95" customHeight="1" x14ac:dyDescent="0.2">
      <c r="A212" s="23" t="str">
        <f t="shared" si="7"/>
        <v/>
      </c>
      <c r="B212" s="23" t="str">
        <f t="shared" si="8"/>
        <v/>
      </c>
      <c r="C212" s="24"/>
      <c r="D212" s="68"/>
      <c r="E212" s="68"/>
      <c r="F212" s="68"/>
      <c r="G212" s="68"/>
      <c r="H212" s="68"/>
      <c r="I212" s="5"/>
      <c r="J212" s="18"/>
      <c r="K212" s="5"/>
      <c r="L212" s="18"/>
      <c r="M212" s="5"/>
      <c r="N212" s="18"/>
      <c r="O212" s="5"/>
      <c r="P212" s="7"/>
      <c r="Q212" s="5"/>
      <c r="R212" s="12"/>
      <c r="T212" s="2"/>
      <c r="U212" s="8"/>
      <c r="V212" s="26"/>
      <c r="W212" s="16" t="str">
        <f>IF(
  ISBLANK($V212),"",
    IFERROR(
      (IF(ISBLANK(VLOOKUP($V212,$A$4:$R$503,9,0)),"!",VLOOKUP($V212,$A$4:$R$503,9,0))),""))</f>
        <v/>
      </c>
      <c r="X212" s="18" t="str">
        <f>IF(
  ISBLANK($V212),"",
    IFERROR(
      (IF(ISBLANK(VLOOKUP($V212,$A$4:$R$503,10,0)),"!",VLOOKUP($V212,$A$4:$R$503,10,0))),""))</f>
        <v/>
      </c>
      <c r="Y212" s="5" t="str">
        <f>IF(
  ISBLANK($V212),"",
    IFERROR(
      (IF(ISBLANK(VLOOKUP($V212,$A$4:$R$503,11,0)),"!",VLOOKUP($V212,$A$4:$R$503,11,0))),""))</f>
        <v/>
      </c>
      <c r="Z212" s="18" t="str">
        <f>IF(
  ISBLANK($V212),"",
    IFERROR(
      (IF(ISBLANK(VLOOKUP($V212,$A$4:$R$503,12,0)),"!",VLOOKUP($V212,$A$4:$R$503,12,0))),""))</f>
        <v/>
      </c>
      <c r="AA212" s="5" t="str">
        <f>IF(
  ISBLANK($V212),"",
    IFERROR(
      (IF(ISBLANK(VLOOKUP($V212,$A$4:$R$503,13,0)),"!",VLOOKUP($V212,$A$4:$R$503,13,0))),""))</f>
        <v/>
      </c>
      <c r="AB212" s="18" t="str">
        <f>IF(
  ISBLANK($V212),"",
    IFERROR(
      (IF(ISBLANK(VLOOKUP($V212,$A$4:$R$503,14,0)),"!",VLOOKUP($V212,$A$4:$R$503,14,0))),""))</f>
        <v/>
      </c>
      <c r="AC212" s="2"/>
      <c r="AD212" s="86" t="str">
        <f>IF(
  ISBLANK($AC212),"",
    IFERROR(
      (IF(ISBLANK(VLOOKUP($AC212,$B$4:$R$503,15,0)),"!",VLOOKUP($AC212,$B$4:$R$503,14,0))),""))</f>
        <v/>
      </c>
      <c r="AE212" s="18" t="str">
        <f>IF(
  ISBLANK($AC212),"",
    IFERROR(
      (IF(ISBLANK(VLOOKUP($AC212,$B$4:$R$503,15,0)),"!",VLOOKUP($AC212,$B$4:$R$503,15,0))),""))</f>
        <v/>
      </c>
      <c r="AF212" s="5" t="str">
        <f>IF(
  ISBLANK($AC212),"",
    IFERROR(
      (IF(ISBLANK(VLOOKUP($AC212,$B$4:$R$503,16,0)),"!",VLOOKUP($AC212,$B$4:$R$503,16,0))),""))</f>
        <v/>
      </c>
      <c r="AG212" s="18" t="str">
        <f>IF(
  ISBLANK($AC212),"",
    IFERROR(
      (IF(ISBLANK(VLOOKUP($AC212,$B$4:$R$503,17,0)),"!",VLOOKUP($AC212,$B$4:$R$503,17,0))),""))</f>
        <v/>
      </c>
      <c r="AH212" s="2"/>
      <c r="AI212" s="2"/>
      <c r="AJ212" s="2"/>
      <c r="AK212" s="2"/>
    </row>
    <row r="213" spans="1:37" ht="21.95" customHeight="1" x14ac:dyDescent="0.2">
      <c r="A213" s="23" t="str">
        <f t="shared" si="7"/>
        <v/>
      </c>
      <c r="B213" s="23" t="str">
        <f t="shared" si="8"/>
        <v/>
      </c>
      <c r="C213" s="24"/>
      <c r="D213" s="68"/>
      <c r="E213" s="68"/>
      <c r="F213" s="68"/>
      <c r="G213" s="68"/>
      <c r="H213" s="68"/>
      <c r="I213" s="5"/>
      <c r="J213" s="18"/>
      <c r="K213" s="5"/>
      <c r="L213" s="18"/>
      <c r="M213" s="5"/>
      <c r="N213" s="18"/>
      <c r="O213" s="5"/>
      <c r="P213" s="7"/>
      <c r="Q213" s="5"/>
      <c r="R213" s="12"/>
      <c r="T213" s="2"/>
      <c r="U213" s="8"/>
      <c r="V213" s="26"/>
      <c r="W213" s="16" t="str">
        <f>IF(
  ISBLANK($V213),"",
    IFERROR(
      (IF(ISBLANK(VLOOKUP($V213,$A$4:$R$503,9,0)),"!",VLOOKUP($V213,$A$4:$R$503,9,0))),""))</f>
        <v/>
      </c>
      <c r="X213" s="18" t="str">
        <f>IF(
  ISBLANK($V213),"",
    IFERROR(
      (IF(ISBLANK(VLOOKUP($V213,$A$4:$R$503,10,0)),"!",VLOOKUP($V213,$A$4:$R$503,10,0))),""))</f>
        <v/>
      </c>
      <c r="Y213" s="5" t="str">
        <f>IF(
  ISBLANK($V213),"",
    IFERROR(
      (IF(ISBLANK(VLOOKUP($V213,$A$4:$R$503,11,0)),"!",VLOOKUP($V213,$A$4:$R$503,11,0))),""))</f>
        <v/>
      </c>
      <c r="Z213" s="18" t="str">
        <f>IF(
  ISBLANK($V213),"",
    IFERROR(
      (IF(ISBLANK(VLOOKUP($V213,$A$4:$R$503,12,0)),"!",VLOOKUP($V213,$A$4:$R$503,12,0))),""))</f>
        <v/>
      </c>
      <c r="AA213" s="5" t="str">
        <f>IF(
  ISBLANK($V213),"",
    IFERROR(
      (IF(ISBLANK(VLOOKUP($V213,$A$4:$R$503,13,0)),"!",VLOOKUP($V213,$A$4:$R$503,13,0))),""))</f>
        <v/>
      </c>
      <c r="AB213" s="18" t="str">
        <f>IF(
  ISBLANK($V213),"",
    IFERROR(
      (IF(ISBLANK(VLOOKUP($V213,$A$4:$R$503,14,0)),"!",VLOOKUP($V213,$A$4:$R$503,14,0))),""))</f>
        <v/>
      </c>
      <c r="AC213" s="2"/>
      <c r="AD213" s="86" t="str">
        <f>IF(
  ISBLANK($AC213),"",
    IFERROR(
      (IF(ISBLANK(VLOOKUP($AC213,$B$4:$R$503,15,0)),"!",VLOOKUP($AC213,$B$4:$R$503,14,0))),""))</f>
        <v/>
      </c>
      <c r="AE213" s="18" t="str">
        <f>IF(
  ISBLANK($AC213),"",
    IFERROR(
      (IF(ISBLANK(VLOOKUP($AC213,$B$4:$R$503,15,0)),"!",VLOOKUP($AC213,$B$4:$R$503,15,0))),""))</f>
        <v/>
      </c>
      <c r="AF213" s="5" t="str">
        <f>IF(
  ISBLANK($AC213),"",
    IFERROR(
      (IF(ISBLANK(VLOOKUP($AC213,$B$4:$R$503,16,0)),"!",VLOOKUP($AC213,$B$4:$R$503,16,0))),""))</f>
        <v/>
      </c>
      <c r="AG213" s="18" t="str">
        <f>IF(
  ISBLANK($AC213),"",
    IFERROR(
      (IF(ISBLANK(VLOOKUP($AC213,$B$4:$R$503,17,0)),"!",VLOOKUP($AC213,$B$4:$R$503,17,0))),""))</f>
        <v/>
      </c>
      <c r="AH213" s="2"/>
      <c r="AI213" s="2"/>
      <c r="AJ213" s="2"/>
      <c r="AK213" s="2"/>
    </row>
    <row r="214" spans="1:37" ht="21.95" customHeight="1" x14ac:dyDescent="0.2">
      <c r="A214" s="23" t="str">
        <f t="shared" si="7"/>
        <v/>
      </c>
      <c r="B214" s="23" t="str">
        <f t="shared" si="8"/>
        <v/>
      </c>
      <c r="C214" s="24"/>
      <c r="D214" s="68"/>
      <c r="E214" s="68"/>
      <c r="F214" s="68"/>
      <c r="G214" s="68"/>
      <c r="H214" s="68"/>
      <c r="I214" s="5"/>
      <c r="J214" s="18"/>
      <c r="K214" s="5"/>
      <c r="L214" s="18"/>
      <c r="M214" s="5"/>
      <c r="N214" s="18"/>
      <c r="O214" s="5"/>
      <c r="P214" s="7"/>
      <c r="Q214" s="5"/>
      <c r="R214" s="12"/>
      <c r="T214" s="2"/>
      <c r="U214" s="8"/>
      <c r="V214" s="26"/>
      <c r="W214" s="16" t="str">
        <f>IF(
  ISBLANK($V214),"",
    IFERROR(
      (IF(ISBLANK(VLOOKUP($V214,$A$4:$R$503,9,0)),"!",VLOOKUP($V214,$A$4:$R$503,9,0))),""))</f>
        <v/>
      </c>
      <c r="X214" s="18" t="str">
        <f>IF(
  ISBLANK($V214),"",
    IFERROR(
      (IF(ISBLANK(VLOOKUP($V214,$A$4:$R$503,10,0)),"!",VLOOKUP($V214,$A$4:$R$503,10,0))),""))</f>
        <v/>
      </c>
      <c r="Y214" s="5" t="str">
        <f>IF(
  ISBLANK($V214),"",
    IFERROR(
      (IF(ISBLANK(VLOOKUP($V214,$A$4:$R$503,11,0)),"!",VLOOKUP($V214,$A$4:$R$503,11,0))),""))</f>
        <v/>
      </c>
      <c r="Z214" s="18" t="str">
        <f>IF(
  ISBLANK($V214),"",
    IFERROR(
      (IF(ISBLANK(VLOOKUP($V214,$A$4:$R$503,12,0)),"!",VLOOKUP($V214,$A$4:$R$503,12,0))),""))</f>
        <v/>
      </c>
      <c r="AA214" s="5" t="str">
        <f>IF(
  ISBLANK($V214),"",
    IFERROR(
      (IF(ISBLANK(VLOOKUP($V214,$A$4:$R$503,13,0)),"!",VLOOKUP($V214,$A$4:$R$503,13,0))),""))</f>
        <v/>
      </c>
      <c r="AB214" s="18" t="str">
        <f>IF(
  ISBLANK($V214),"",
    IFERROR(
      (IF(ISBLANK(VLOOKUP($V214,$A$4:$R$503,14,0)),"!",VLOOKUP($V214,$A$4:$R$503,14,0))),""))</f>
        <v/>
      </c>
      <c r="AC214" s="2"/>
      <c r="AD214" s="86" t="str">
        <f>IF(
  ISBLANK($AC214),"",
    IFERROR(
      (IF(ISBLANK(VLOOKUP($AC214,$B$4:$R$503,15,0)),"!",VLOOKUP($AC214,$B$4:$R$503,14,0))),""))</f>
        <v/>
      </c>
      <c r="AE214" s="18" t="str">
        <f>IF(
  ISBLANK($AC214),"",
    IFERROR(
      (IF(ISBLANK(VLOOKUP($AC214,$B$4:$R$503,15,0)),"!",VLOOKUP($AC214,$B$4:$R$503,15,0))),""))</f>
        <v/>
      </c>
      <c r="AF214" s="5" t="str">
        <f>IF(
  ISBLANK($AC214),"",
    IFERROR(
      (IF(ISBLANK(VLOOKUP($AC214,$B$4:$R$503,16,0)),"!",VLOOKUP($AC214,$B$4:$R$503,16,0))),""))</f>
        <v/>
      </c>
      <c r="AG214" s="18" t="str">
        <f>IF(
  ISBLANK($AC214),"",
    IFERROR(
      (IF(ISBLANK(VLOOKUP($AC214,$B$4:$R$503,17,0)),"!",VLOOKUP($AC214,$B$4:$R$503,17,0))),""))</f>
        <v/>
      </c>
      <c r="AH214" s="2"/>
      <c r="AI214" s="2"/>
      <c r="AJ214" s="2"/>
      <c r="AK214" s="2"/>
    </row>
    <row r="215" spans="1:37" ht="21.95" customHeight="1" x14ac:dyDescent="0.2">
      <c r="A215" s="23" t="str">
        <f t="shared" si="7"/>
        <v/>
      </c>
      <c r="B215" s="23" t="str">
        <f t="shared" si="8"/>
        <v/>
      </c>
      <c r="C215" s="24"/>
      <c r="D215" s="68"/>
      <c r="E215" s="68"/>
      <c r="F215" s="68"/>
      <c r="G215" s="68"/>
      <c r="H215" s="68"/>
      <c r="I215" s="5"/>
      <c r="J215" s="18"/>
      <c r="K215" s="5"/>
      <c r="L215" s="18"/>
      <c r="M215" s="5"/>
      <c r="N215" s="18"/>
      <c r="O215" s="5"/>
      <c r="P215" s="7"/>
      <c r="Q215" s="5"/>
      <c r="R215" s="12"/>
      <c r="T215" s="2"/>
      <c r="U215" s="8"/>
      <c r="V215" s="26"/>
      <c r="W215" s="16" t="str">
        <f>IF(
  ISBLANK($V215),"",
    IFERROR(
      (IF(ISBLANK(VLOOKUP($V215,$A$4:$R$503,9,0)),"!",VLOOKUP($V215,$A$4:$R$503,9,0))),""))</f>
        <v/>
      </c>
      <c r="X215" s="18" t="str">
        <f>IF(
  ISBLANK($V215),"",
    IFERROR(
      (IF(ISBLANK(VLOOKUP($V215,$A$4:$R$503,10,0)),"!",VLOOKUP($V215,$A$4:$R$503,10,0))),""))</f>
        <v/>
      </c>
      <c r="Y215" s="5" t="str">
        <f>IF(
  ISBLANK($V215),"",
    IFERROR(
      (IF(ISBLANK(VLOOKUP($V215,$A$4:$R$503,11,0)),"!",VLOOKUP($V215,$A$4:$R$503,11,0))),""))</f>
        <v/>
      </c>
      <c r="Z215" s="18" t="str">
        <f>IF(
  ISBLANK($V215),"",
    IFERROR(
      (IF(ISBLANK(VLOOKUP($V215,$A$4:$R$503,12,0)),"!",VLOOKUP($V215,$A$4:$R$503,12,0))),""))</f>
        <v/>
      </c>
      <c r="AA215" s="5" t="str">
        <f>IF(
  ISBLANK($V215),"",
    IFERROR(
      (IF(ISBLANK(VLOOKUP($V215,$A$4:$R$503,13,0)),"!",VLOOKUP($V215,$A$4:$R$503,13,0))),""))</f>
        <v/>
      </c>
      <c r="AB215" s="18" t="str">
        <f>IF(
  ISBLANK($V215),"",
    IFERROR(
      (IF(ISBLANK(VLOOKUP($V215,$A$4:$R$503,14,0)),"!",VLOOKUP($V215,$A$4:$R$503,14,0))),""))</f>
        <v/>
      </c>
      <c r="AC215" s="2"/>
      <c r="AD215" s="86" t="str">
        <f>IF(
  ISBLANK($AC215),"",
    IFERROR(
      (IF(ISBLANK(VLOOKUP($AC215,$B$4:$R$503,15,0)),"!",VLOOKUP($AC215,$B$4:$R$503,14,0))),""))</f>
        <v/>
      </c>
      <c r="AE215" s="18" t="str">
        <f>IF(
  ISBLANK($AC215),"",
    IFERROR(
      (IF(ISBLANK(VLOOKUP($AC215,$B$4:$R$503,15,0)),"!",VLOOKUP($AC215,$B$4:$R$503,15,0))),""))</f>
        <v/>
      </c>
      <c r="AF215" s="5" t="str">
        <f>IF(
  ISBLANK($AC215),"",
    IFERROR(
      (IF(ISBLANK(VLOOKUP($AC215,$B$4:$R$503,16,0)),"!",VLOOKUP($AC215,$B$4:$R$503,16,0))),""))</f>
        <v/>
      </c>
      <c r="AG215" s="18" t="str">
        <f>IF(
  ISBLANK($AC215),"",
    IFERROR(
      (IF(ISBLANK(VLOOKUP($AC215,$B$4:$R$503,17,0)),"!",VLOOKUP($AC215,$B$4:$R$503,17,0))),""))</f>
        <v/>
      </c>
      <c r="AH215" s="2"/>
      <c r="AI215" s="2"/>
      <c r="AJ215" s="2"/>
      <c r="AK215" s="2"/>
    </row>
    <row r="216" spans="1:37" ht="21.95" customHeight="1" x14ac:dyDescent="0.2">
      <c r="A216" s="23" t="str">
        <f t="shared" si="7"/>
        <v/>
      </c>
      <c r="B216" s="23" t="str">
        <f t="shared" si="8"/>
        <v/>
      </c>
      <c r="C216" s="24"/>
      <c r="D216" s="68"/>
      <c r="E216" s="68"/>
      <c r="F216" s="68"/>
      <c r="G216" s="68"/>
      <c r="H216" s="68"/>
      <c r="I216" s="5"/>
      <c r="J216" s="18"/>
      <c r="K216" s="5"/>
      <c r="L216" s="18"/>
      <c r="M216" s="5"/>
      <c r="N216" s="18"/>
      <c r="O216" s="5"/>
      <c r="P216" s="7"/>
      <c r="Q216" s="5"/>
      <c r="R216" s="12"/>
      <c r="T216" s="2"/>
      <c r="U216" s="8"/>
      <c r="V216" s="26"/>
      <c r="W216" s="16" t="str">
        <f>IF(
  ISBLANK($V216),"",
    IFERROR(
      (IF(ISBLANK(VLOOKUP($V216,$A$4:$R$503,9,0)),"!",VLOOKUP($V216,$A$4:$R$503,9,0))),""))</f>
        <v/>
      </c>
      <c r="X216" s="18" t="str">
        <f>IF(
  ISBLANK($V216),"",
    IFERROR(
      (IF(ISBLANK(VLOOKUP($V216,$A$4:$R$503,10,0)),"!",VLOOKUP($V216,$A$4:$R$503,10,0))),""))</f>
        <v/>
      </c>
      <c r="Y216" s="5" t="str">
        <f>IF(
  ISBLANK($V216),"",
    IFERROR(
      (IF(ISBLANK(VLOOKUP($V216,$A$4:$R$503,11,0)),"!",VLOOKUP($V216,$A$4:$R$503,11,0))),""))</f>
        <v/>
      </c>
      <c r="Z216" s="18" t="str">
        <f>IF(
  ISBLANK($V216),"",
    IFERROR(
      (IF(ISBLANK(VLOOKUP($V216,$A$4:$R$503,12,0)),"!",VLOOKUP($V216,$A$4:$R$503,12,0))),""))</f>
        <v/>
      </c>
      <c r="AA216" s="5" t="str">
        <f>IF(
  ISBLANK($V216),"",
    IFERROR(
      (IF(ISBLANK(VLOOKUP($V216,$A$4:$R$503,13,0)),"!",VLOOKUP($V216,$A$4:$R$503,13,0))),""))</f>
        <v/>
      </c>
      <c r="AB216" s="18" t="str">
        <f>IF(
  ISBLANK($V216),"",
    IFERROR(
      (IF(ISBLANK(VLOOKUP($V216,$A$4:$R$503,14,0)),"!",VLOOKUP($V216,$A$4:$R$503,14,0))),""))</f>
        <v/>
      </c>
      <c r="AC216" s="2"/>
      <c r="AD216" s="86" t="str">
        <f>IF(
  ISBLANK($AC216),"",
    IFERROR(
      (IF(ISBLANK(VLOOKUP($AC216,$B$4:$R$503,15,0)),"!",VLOOKUP($AC216,$B$4:$R$503,14,0))),""))</f>
        <v/>
      </c>
      <c r="AE216" s="18" t="str">
        <f>IF(
  ISBLANK($AC216),"",
    IFERROR(
      (IF(ISBLANK(VLOOKUP($AC216,$B$4:$R$503,15,0)),"!",VLOOKUP($AC216,$B$4:$R$503,15,0))),""))</f>
        <v/>
      </c>
      <c r="AF216" s="5" t="str">
        <f>IF(
  ISBLANK($AC216),"",
    IFERROR(
      (IF(ISBLANK(VLOOKUP($AC216,$B$4:$R$503,16,0)),"!",VLOOKUP($AC216,$B$4:$R$503,16,0))),""))</f>
        <v/>
      </c>
      <c r="AG216" s="18" t="str">
        <f>IF(
  ISBLANK($AC216),"",
    IFERROR(
      (IF(ISBLANK(VLOOKUP($AC216,$B$4:$R$503,17,0)),"!",VLOOKUP($AC216,$B$4:$R$503,17,0))),""))</f>
        <v/>
      </c>
      <c r="AH216" s="2"/>
      <c r="AI216" s="2"/>
      <c r="AJ216" s="2"/>
      <c r="AK216" s="2"/>
    </row>
    <row r="217" spans="1:37" ht="21.95" customHeight="1" x14ac:dyDescent="0.2">
      <c r="A217" s="23" t="str">
        <f t="shared" si="7"/>
        <v/>
      </c>
      <c r="B217" s="23" t="str">
        <f t="shared" si="8"/>
        <v/>
      </c>
      <c r="C217" s="24"/>
      <c r="D217" s="68"/>
      <c r="E217" s="68"/>
      <c r="F217" s="68"/>
      <c r="G217" s="68"/>
      <c r="H217" s="68"/>
      <c r="I217" s="5"/>
      <c r="J217" s="18"/>
      <c r="K217" s="5"/>
      <c r="L217" s="18"/>
      <c r="M217" s="5"/>
      <c r="N217" s="18"/>
      <c r="O217" s="5"/>
      <c r="P217" s="7"/>
      <c r="Q217" s="5"/>
      <c r="R217" s="12"/>
      <c r="T217" s="2"/>
      <c r="U217" s="8"/>
      <c r="V217" s="26"/>
      <c r="W217" s="16" t="str">
        <f>IF(
  ISBLANK($V217),"",
    IFERROR(
      (IF(ISBLANK(VLOOKUP($V217,$A$4:$R$503,9,0)),"!",VLOOKUP($V217,$A$4:$R$503,9,0))),""))</f>
        <v/>
      </c>
      <c r="X217" s="18" t="str">
        <f>IF(
  ISBLANK($V217),"",
    IFERROR(
      (IF(ISBLANK(VLOOKUP($V217,$A$4:$R$503,10,0)),"!",VLOOKUP($V217,$A$4:$R$503,10,0))),""))</f>
        <v/>
      </c>
      <c r="Y217" s="5" t="str">
        <f>IF(
  ISBLANK($V217),"",
    IFERROR(
      (IF(ISBLANK(VLOOKUP($V217,$A$4:$R$503,11,0)),"!",VLOOKUP($V217,$A$4:$R$503,11,0))),""))</f>
        <v/>
      </c>
      <c r="Z217" s="18" t="str">
        <f>IF(
  ISBLANK($V217),"",
    IFERROR(
      (IF(ISBLANK(VLOOKUP($V217,$A$4:$R$503,12,0)),"!",VLOOKUP($V217,$A$4:$R$503,12,0))),""))</f>
        <v/>
      </c>
      <c r="AA217" s="5" t="str">
        <f>IF(
  ISBLANK($V217),"",
    IFERROR(
      (IF(ISBLANK(VLOOKUP($V217,$A$4:$R$503,13,0)),"!",VLOOKUP($V217,$A$4:$R$503,13,0))),""))</f>
        <v/>
      </c>
      <c r="AB217" s="18" t="str">
        <f>IF(
  ISBLANK($V217),"",
    IFERROR(
      (IF(ISBLANK(VLOOKUP($V217,$A$4:$R$503,14,0)),"!",VLOOKUP($V217,$A$4:$R$503,14,0))),""))</f>
        <v/>
      </c>
      <c r="AC217" s="2"/>
      <c r="AD217" s="86" t="str">
        <f>IF(
  ISBLANK($AC217),"",
    IFERROR(
      (IF(ISBLANK(VLOOKUP($AC217,$B$4:$R$503,15,0)),"!",VLOOKUP($AC217,$B$4:$R$503,14,0))),""))</f>
        <v/>
      </c>
      <c r="AE217" s="18" t="str">
        <f>IF(
  ISBLANK($AC217),"",
    IFERROR(
      (IF(ISBLANK(VLOOKUP($AC217,$B$4:$R$503,15,0)),"!",VLOOKUP($AC217,$B$4:$R$503,15,0))),""))</f>
        <v/>
      </c>
      <c r="AF217" s="5" t="str">
        <f>IF(
  ISBLANK($AC217),"",
    IFERROR(
      (IF(ISBLANK(VLOOKUP($AC217,$B$4:$R$503,16,0)),"!",VLOOKUP($AC217,$B$4:$R$503,16,0))),""))</f>
        <v/>
      </c>
      <c r="AG217" s="18" t="str">
        <f>IF(
  ISBLANK($AC217),"",
    IFERROR(
      (IF(ISBLANK(VLOOKUP($AC217,$B$4:$R$503,17,0)),"!",VLOOKUP($AC217,$B$4:$R$503,17,0))),""))</f>
        <v/>
      </c>
      <c r="AH217" s="2"/>
      <c r="AI217" s="2"/>
      <c r="AJ217" s="2"/>
      <c r="AK217" s="2"/>
    </row>
    <row r="218" spans="1:37" ht="21.95" customHeight="1" x14ac:dyDescent="0.2">
      <c r="A218" s="23" t="str">
        <f t="shared" si="7"/>
        <v/>
      </c>
      <c r="B218" s="23" t="str">
        <f t="shared" si="8"/>
        <v/>
      </c>
      <c r="C218" s="24"/>
      <c r="D218" s="68"/>
      <c r="E218" s="68"/>
      <c r="F218" s="68"/>
      <c r="G218" s="68"/>
      <c r="H218" s="68"/>
      <c r="I218" s="5"/>
      <c r="J218" s="18"/>
      <c r="K218" s="5"/>
      <c r="L218" s="18"/>
      <c r="M218" s="5"/>
      <c r="N218" s="18"/>
      <c r="O218" s="5"/>
      <c r="P218" s="7"/>
      <c r="Q218" s="5"/>
      <c r="R218" s="12"/>
      <c r="T218" s="2"/>
      <c r="U218" s="8"/>
      <c r="V218" s="26"/>
      <c r="W218" s="16" t="str">
        <f>IF(
  ISBLANK($V218),"",
    IFERROR(
      (IF(ISBLANK(VLOOKUP($V218,$A$4:$R$503,9,0)),"!",VLOOKUP($V218,$A$4:$R$503,9,0))),""))</f>
        <v/>
      </c>
      <c r="X218" s="18" t="str">
        <f>IF(
  ISBLANK($V218),"",
    IFERROR(
      (IF(ISBLANK(VLOOKUP($V218,$A$4:$R$503,10,0)),"!",VLOOKUP($V218,$A$4:$R$503,10,0))),""))</f>
        <v/>
      </c>
      <c r="Y218" s="5" t="str">
        <f>IF(
  ISBLANK($V218),"",
    IFERROR(
      (IF(ISBLANK(VLOOKUP($V218,$A$4:$R$503,11,0)),"!",VLOOKUP($V218,$A$4:$R$503,11,0))),""))</f>
        <v/>
      </c>
      <c r="Z218" s="18" t="str">
        <f>IF(
  ISBLANK($V218),"",
    IFERROR(
      (IF(ISBLANK(VLOOKUP($V218,$A$4:$R$503,12,0)),"!",VLOOKUP($V218,$A$4:$R$503,12,0))),""))</f>
        <v/>
      </c>
      <c r="AA218" s="5" t="str">
        <f>IF(
  ISBLANK($V218),"",
    IFERROR(
      (IF(ISBLANK(VLOOKUP($V218,$A$4:$R$503,13,0)),"!",VLOOKUP($V218,$A$4:$R$503,13,0))),""))</f>
        <v/>
      </c>
      <c r="AB218" s="18" t="str">
        <f>IF(
  ISBLANK($V218),"",
    IFERROR(
      (IF(ISBLANK(VLOOKUP($V218,$A$4:$R$503,14,0)),"!",VLOOKUP($V218,$A$4:$R$503,14,0))),""))</f>
        <v/>
      </c>
      <c r="AC218" s="2"/>
      <c r="AD218" s="86" t="str">
        <f>IF(
  ISBLANK($AC218),"",
    IFERROR(
      (IF(ISBLANK(VLOOKUP($AC218,$B$4:$R$503,15,0)),"!",VLOOKUP($AC218,$B$4:$R$503,14,0))),""))</f>
        <v/>
      </c>
      <c r="AE218" s="18" t="str">
        <f>IF(
  ISBLANK($AC218),"",
    IFERROR(
      (IF(ISBLANK(VLOOKUP($AC218,$B$4:$R$503,15,0)),"!",VLOOKUP($AC218,$B$4:$R$503,15,0))),""))</f>
        <v/>
      </c>
      <c r="AF218" s="5" t="str">
        <f>IF(
  ISBLANK($AC218),"",
    IFERROR(
      (IF(ISBLANK(VLOOKUP($AC218,$B$4:$R$503,16,0)),"!",VLOOKUP($AC218,$B$4:$R$503,16,0))),""))</f>
        <v/>
      </c>
      <c r="AG218" s="18" t="str">
        <f>IF(
  ISBLANK($AC218),"",
    IFERROR(
      (IF(ISBLANK(VLOOKUP($AC218,$B$4:$R$503,17,0)),"!",VLOOKUP($AC218,$B$4:$R$503,17,0))),""))</f>
        <v/>
      </c>
      <c r="AH218" s="2"/>
      <c r="AI218" s="2"/>
      <c r="AJ218" s="2"/>
      <c r="AK218" s="2"/>
    </row>
    <row r="219" spans="1:37" ht="21.95" customHeight="1" x14ac:dyDescent="0.2">
      <c r="A219" s="23" t="str">
        <f t="shared" si="7"/>
        <v/>
      </c>
      <c r="B219" s="23" t="str">
        <f t="shared" si="8"/>
        <v/>
      </c>
      <c r="C219" s="24"/>
      <c r="D219" s="68"/>
      <c r="E219" s="68"/>
      <c r="F219" s="68"/>
      <c r="G219" s="68"/>
      <c r="H219" s="68"/>
      <c r="I219" s="5"/>
      <c r="J219" s="18"/>
      <c r="K219" s="5"/>
      <c r="L219" s="18"/>
      <c r="M219" s="5"/>
      <c r="N219" s="18"/>
      <c r="O219" s="5"/>
      <c r="P219" s="7"/>
      <c r="Q219" s="5"/>
      <c r="R219" s="12"/>
      <c r="T219" s="2"/>
      <c r="U219" s="8"/>
      <c r="V219" s="26"/>
      <c r="W219" s="16" t="str">
        <f>IF(
  ISBLANK($V219),"",
    IFERROR(
      (IF(ISBLANK(VLOOKUP($V219,$A$4:$R$503,9,0)),"!",VLOOKUP($V219,$A$4:$R$503,9,0))),""))</f>
        <v/>
      </c>
      <c r="X219" s="18" t="str">
        <f>IF(
  ISBLANK($V219),"",
    IFERROR(
      (IF(ISBLANK(VLOOKUP($V219,$A$4:$R$503,10,0)),"!",VLOOKUP($V219,$A$4:$R$503,10,0))),""))</f>
        <v/>
      </c>
      <c r="Y219" s="5" t="str">
        <f>IF(
  ISBLANK($V219),"",
    IFERROR(
      (IF(ISBLANK(VLOOKUP($V219,$A$4:$R$503,11,0)),"!",VLOOKUP($V219,$A$4:$R$503,11,0))),""))</f>
        <v/>
      </c>
      <c r="Z219" s="18" t="str">
        <f>IF(
  ISBLANK($V219),"",
    IFERROR(
      (IF(ISBLANK(VLOOKUP($V219,$A$4:$R$503,12,0)),"!",VLOOKUP($V219,$A$4:$R$503,12,0))),""))</f>
        <v/>
      </c>
      <c r="AA219" s="5" t="str">
        <f>IF(
  ISBLANK($V219),"",
    IFERROR(
      (IF(ISBLANK(VLOOKUP($V219,$A$4:$R$503,13,0)),"!",VLOOKUP($V219,$A$4:$R$503,13,0))),""))</f>
        <v/>
      </c>
      <c r="AB219" s="18" t="str">
        <f>IF(
  ISBLANK($V219),"",
    IFERROR(
      (IF(ISBLANK(VLOOKUP($V219,$A$4:$R$503,14,0)),"!",VLOOKUP($V219,$A$4:$R$503,14,0))),""))</f>
        <v/>
      </c>
      <c r="AC219" s="2"/>
      <c r="AD219" s="86" t="str">
        <f>IF(
  ISBLANK($AC219),"",
    IFERROR(
      (IF(ISBLANK(VLOOKUP($AC219,$B$4:$R$503,15,0)),"!",VLOOKUP($AC219,$B$4:$R$503,14,0))),""))</f>
        <v/>
      </c>
      <c r="AE219" s="18" t="str">
        <f>IF(
  ISBLANK($AC219),"",
    IFERROR(
      (IF(ISBLANK(VLOOKUP($AC219,$B$4:$R$503,15,0)),"!",VLOOKUP($AC219,$B$4:$R$503,15,0))),""))</f>
        <v/>
      </c>
      <c r="AF219" s="5" t="str">
        <f>IF(
  ISBLANK($AC219),"",
    IFERROR(
      (IF(ISBLANK(VLOOKUP($AC219,$B$4:$R$503,16,0)),"!",VLOOKUP($AC219,$B$4:$R$503,16,0))),""))</f>
        <v/>
      </c>
      <c r="AG219" s="18" t="str">
        <f>IF(
  ISBLANK($AC219),"",
    IFERROR(
      (IF(ISBLANK(VLOOKUP($AC219,$B$4:$R$503,17,0)),"!",VLOOKUP($AC219,$B$4:$R$503,17,0))),""))</f>
        <v/>
      </c>
      <c r="AH219" s="2"/>
      <c r="AI219" s="2"/>
      <c r="AJ219" s="2"/>
      <c r="AK219" s="2"/>
    </row>
    <row r="220" spans="1:37" ht="21.95" customHeight="1" x14ac:dyDescent="0.2">
      <c r="A220" s="23" t="str">
        <f t="shared" si="7"/>
        <v/>
      </c>
      <c r="B220" s="23" t="str">
        <f t="shared" si="8"/>
        <v/>
      </c>
      <c r="C220" s="24"/>
      <c r="D220" s="68"/>
      <c r="E220" s="68"/>
      <c r="F220" s="68"/>
      <c r="G220" s="68"/>
      <c r="H220" s="68"/>
      <c r="I220" s="5"/>
      <c r="J220" s="18"/>
      <c r="K220" s="5"/>
      <c r="L220" s="18"/>
      <c r="M220" s="5"/>
      <c r="N220" s="18"/>
      <c r="O220" s="5"/>
      <c r="P220" s="7"/>
      <c r="Q220" s="5"/>
      <c r="R220" s="12"/>
      <c r="T220" s="2"/>
      <c r="U220" s="8"/>
      <c r="V220" s="26"/>
      <c r="W220" s="16" t="str">
        <f>IF(
  ISBLANK($V220),"",
    IFERROR(
      (IF(ISBLANK(VLOOKUP($V220,$A$4:$R$503,9,0)),"!",VLOOKUP($V220,$A$4:$R$503,9,0))),""))</f>
        <v/>
      </c>
      <c r="X220" s="18" t="str">
        <f>IF(
  ISBLANK($V220),"",
    IFERROR(
      (IF(ISBLANK(VLOOKUP($V220,$A$4:$R$503,10,0)),"!",VLOOKUP($V220,$A$4:$R$503,10,0))),""))</f>
        <v/>
      </c>
      <c r="Y220" s="5" t="str">
        <f>IF(
  ISBLANK($V220),"",
    IFERROR(
      (IF(ISBLANK(VLOOKUP($V220,$A$4:$R$503,11,0)),"!",VLOOKUP($V220,$A$4:$R$503,11,0))),""))</f>
        <v/>
      </c>
      <c r="Z220" s="18" t="str">
        <f>IF(
  ISBLANK($V220),"",
    IFERROR(
      (IF(ISBLANK(VLOOKUP($V220,$A$4:$R$503,12,0)),"!",VLOOKUP($V220,$A$4:$R$503,12,0))),""))</f>
        <v/>
      </c>
      <c r="AA220" s="5" t="str">
        <f>IF(
  ISBLANK($V220),"",
    IFERROR(
      (IF(ISBLANK(VLOOKUP($V220,$A$4:$R$503,13,0)),"!",VLOOKUP($V220,$A$4:$R$503,13,0))),""))</f>
        <v/>
      </c>
      <c r="AB220" s="18" t="str">
        <f>IF(
  ISBLANK($V220),"",
    IFERROR(
      (IF(ISBLANK(VLOOKUP($V220,$A$4:$R$503,14,0)),"!",VLOOKUP($V220,$A$4:$R$503,14,0))),""))</f>
        <v/>
      </c>
      <c r="AC220" s="2"/>
      <c r="AD220" s="86" t="str">
        <f>IF(
  ISBLANK($AC220),"",
    IFERROR(
      (IF(ISBLANK(VLOOKUP($AC220,$B$4:$R$503,15,0)),"!",VLOOKUP($AC220,$B$4:$R$503,14,0))),""))</f>
        <v/>
      </c>
      <c r="AE220" s="18" t="str">
        <f>IF(
  ISBLANK($AC220),"",
    IFERROR(
      (IF(ISBLANK(VLOOKUP($AC220,$B$4:$R$503,15,0)),"!",VLOOKUP($AC220,$B$4:$R$503,15,0))),""))</f>
        <v/>
      </c>
      <c r="AF220" s="5" t="str">
        <f>IF(
  ISBLANK($AC220),"",
    IFERROR(
      (IF(ISBLANK(VLOOKUP($AC220,$B$4:$R$503,16,0)),"!",VLOOKUP($AC220,$B$4:$R$503,16,0))),""))</f>
        <v/>
      </c>
      <c r="AG220" s="18" t="str">
        <f>IF(
  ISBLANK($AC220),"",
    IFERROR(
      (IF(ISBLANK(VLOOKUP($AC220,$B$4:$R$503,17,0)),"!",VLOOKUP($AC220,$B$4:$R$503,17,0))),""))</f>
        <v/>
      </c>
      <c r="AH220" s="2"/>
      <c r="AI220" s="2"/>
      <c r="AJ220" s="2"/>
      <c r="AK220" s="2"/>
    </row>
    <row r="221" spans="1:37" ht="21.95" customHeight="1" x14ac:dyDescent="0.2">
      <c r="A221" s="23" t="str">
        <f t="shared" si="7"/>
        <v/>
      </c>
      <c r="B221" s="23" t="str">
        <f t="shared" si="8"/>
        <v/>
      </c>
      <c r="C221" s="24"/>
      <c r="D221" s="68"/>
      <c r="E221" s="68"/>
      <c r="F221" s="68"/>
      <c r="G221" s="68"/>
      <c r="H221" s="68"/>
      <c r="I221" s="5"/>
      <c r="J221" s="18"/>
      <c r="K221" s="5"/>
      <c r="L221" s="18"/>
      <c r="M221" s="5"/>
      <c r="N221" s="18"/>
      <c r="O221" s="5"/>
      <c r="P221" s="7"/>
      <c r="Q221" s="5"/>
      <c r="R221" s="12"/>
      <c r="T221" s="2"/>
      <c r="U221" s="8"/>
      <c r="V221" s="26"/>
      <c r="W221" s="16" t="str">
        <f>IF(
  ISBLANK($V221),"",
    IFERROR(
      (IF(ISBLANK(VLOOKUP($V221,$A$4:$R$503,9,0)),"!",VLOOKUP($V221,$A$4:$R$503,9,0))),""))</f>
        <v/>
      </c>
      <c r="X221" s="18" t="str">
        <f>IF(
  ISBLANK($V221),"",
    IFERROR(
      (IF(ISBLANK(VLOOKUP($V221,$A$4:$R$503,10,0)),"!",VLOOKUP($V221,$A$4:$R$503,10,0))),""))</f>
        <v/>
      </c>
      <c r="Y221" s="5" t="str">
        <f>IF(
  ISBLANK($V221),"",
    IFERROR(
      (IF(ISBLANK(VLOOKUP($V221,$A$4:$R$503,11,0)),"!",VLOOKUP($V221,$A$4:$R$503,11,0))),""))</f>
        <v/>
      </c>
      <c r="Z221" s="18" t="str">
        <f>IF(
  ISBLANK($V221),"",
    IFERROR(
      (IF(ISBLANK(VLOOKUP($V221,$A$4:$R$503,12,0)),"!",VLOOKUP($V221,$A$4:$R$503,12,0))),""))</f>
        <v/>
      </c>
      <c r="AA221" s="5" t="str">
        <f>IF(
  ISBLANK($V221),"",
    IFERROR(
      (IF(ISBLANK(VLOOKUP($V221,$A$4:$R$503,13,0)),"!",VLOOKUP($V221,$A$4:$R$503,13,0))),""))</f>
        <v/>
      </c>
      <c r="AB221" s="18" t="str">
        <f>IF(
  ISBLANK($V221),"",
    IFERROR(
      (IF(ISBLANK(VLOOKUP($V221,$A$4:$R$503,14,0)),"!",VLOOKUP($V221,$A$4:$R$503,14,0))),""))</f>
        <v/>
      </c>
      <c r="AC221" s="2"/>
      <c r="AD221" s="86" t="str">
        <f>IF(
  ISBLANK($AC221),"",
    IFERROR(
      (IF(ISBLANK(VLOOKUP($AC221,$B$4:$R$503,15,0)),"!",VLOOKUP($AC221,$B$4:$R$503,14,0))),""))</f>
        <v/>
      </c>
      <c r="AE221" s="18" t="str">
        <f>IF(
  ISBLANK($AC221),"",
    IFERROR(
      (IF(ISBLANK(VLOOKUP($AC221,$B$4:$R$503,15,0)),"!",VLOOKUP($AC221,$B$4:$R$503,15,0))),""))</f>
        <v/>
      </c>
      <c r="AF221" s="5" t="str">
        <f>IF(
  ISBLANK($AC221),"",
    IFERROR(
      (IF(ISBLANK(VLOOKUP($AC221,$B$4:$R$503,16,0)),"!",VLOOKUP($AC221,$B$4:$R$503,16,0))),""))</f>
        <v/>
      </c>
      <c r="AG221" s="18" t="str">
        <f>IF(
  ISBLANK($AC221),"",
    IFERROR(
      (IF(ISBLANK(VLOOKUP($AC221,$B$4:$R$503,17,0)),"!",VLOOKUP($AC221,$B$4:$R$503,17,0))),""))</f>
        <v/>
      </c>
      <c r="AH221" s="2"/>
      <c r="AI221" s="2"/>
      <c r="AJ221" s="2"/>
      <c r="AK221" s="2"/>
    </row>
    <row r="222" spans="1:37" ht="21.95" customHeight="1" x14ac:dyDescent="0.2">
      <c r="A222" s="23" t="str">
        <f t="shared" si="7"/>
        <v/>
      </c>
      <c r="B222" s="23" t="str">
        <f t="shared" si="8"/>
        <v/>
      </c>
      <c r="C222" s="24"/>
      <c r="D222" s="68"/>
      <c r="E222" s="68"/>
      <c r="F222" s="68"/>
      <c r="G222" s="68"/>
      <c r="H222" s="68"/>
      <c r="I222" s="5"/>
      <c r="J222" s="18"/>
      <c r="K222" s="5"/>
      <c r="L222" s="18"/>
      <c r="M222" s="5"/>
      <c r="N222" s="18"/>
      <c r="O222" s="5"/>
      <c r="P222" s="7"/>
      <c r="Q222" s="5"/>
      <c r="R222" s="12"/>
      <c r="T222" s="2"/>
      <c r="U222" s="8"/>
      <c r="V222" s="26"/>
      <c r="W222" s="16" t="str">
        <f>IF(
  ISBLANK($V222),"",
    IFERROR(
      (IF(ISBLANK(VLOOKUP($V222,$A$4:$R$503,9,0)),"!",VLOOKUP($V222,$A$4:$R$503,9,0))),""))</f>
        <v/>
      </c>
      <c r="X222" s="18" t="str">
        <f>IF(
  ISBLANK($V222),"",
    IFERROR(
      (IF(ISBLANK(VLOOKUP($V222,$A$4:$R$503,10,0)),"!",VLOOKUP($V222,$A$4:$R$503,10,0))),""))</f>
        <v/>
      </c>
      <c r="Y222" s="5" t="str">
        <f>IF(
  ISBLANK($V222),"",
    IFERROR(
      (IF(ISBLANK(VLOOKUP($V222,$A$4:$R$503,11,0)),"!",VLOOKUP($V222,$A$4:$R$503,11,0))),""))</f>
        <v/>
      </c>
      <c r="Z222" s="18" t="str">
        <f>IF(
  ISBLANK($V222),"",
    IFERROR(
      (IF(ISBLANK(VLOOKUP($V222,$A$4:$R$503,12,0)),"!",VLOOKUP($V222,$A$4:$R$503,12,0))),""))</f>
        <v/>
      </c>
      <c r="AA222" s="5" t="str">
        <f>IF(
  ISBLANK($V222),"",
    IFERROR(
      (IF(ISBLANK(VLOOKUP($V222,$A$4:$R$503,13,0)),"!",VLOOKUP($V222,$A$4:$R$503,13,0))),""))</f>
        <v/>
      </c>
      <c r="AB222" s="18" t="str">
        <f>IF(
  ISBLANK($V222),"",
    IFERROR(
      (IF(ISBLANK(VLOOKUP($V222,$A$4:$R$503,14,0)),"!",VLOOKUP($V222,$A$4:$R$503,14,0))),""))</f>
        <v/>
      </c>
      <c r="AC222" s="2"/>
      <c r="AD222" s="86" t="str">
        <f>IF(
  ISBLANK($AC222),"",
    IFERROR(
      (IF(ISBLANK(VLOOKUP($AC222,$B$4:$R$503,15,0)),"!",VLOOKUP($AC222,$B$4:$R$503,14,0))),""))</f>
        <v/>
      </c>
      <c r="AE222" s="18" t="str">
        <f>IF(
  ISBLANK($AC222),"",
    IFERROR(
      (IF(ISBLANK(VLOOKUP($AC222,$B$4:$R$503,15,0)),"!",VLOOKUP($AC222,$B$4:$R$503,15,0))),""))</f>
        <v/>
      </c>
      <c r="AF222" s="5" t="str">
        <f>IF(
  ISBLANK($AC222),"",
    IFERROR(
      (IF(ISBLANK(VLOOKUP($AC222,$B$4:$R$503,16,0)),"!",VLOOKUP($AC222,$B$4:$R$503,16,0))),""))</f>
        <v/>
      </c>
      <c r="AG222" s="18" t="str">
        <f>IF(
  ISBLANK($AC222),"",
    IFERROR(
      (IF(ISBLANK(VLOOKUP($AC222,$B$4:$R$503,17,0)),"!",VLOOKUP($AC222,$B$4:$R$503,17,0))),""))</f>
        <v/>
      </c>
      <c r="AH222" s="2"/>
      <c r="AI222" s="2"/>
      <c r="AJ222" s="2"/>
      <c r="AK222" s="2"/>
    </row>
    <row r="223" spans="1:37" ht="21.95" customHeight="1" x14ac:dyDescent="0.2">
      <c r="A223" s="23" t="str">
        <f t="shared" si="7"/>
        <v/>
      </c>
      <c r="B223" s="23" t="str">
        <f t="shared" si="8"/>
        <v/>
      </c>
      <c r="C223" s="24"/>
      <c r="D223" s="68"/>
      <c r="E223" s="68"/>
      <c r="F223" s="68"/>
      <c r="G223" s="68"/>
      <c r="H223" s="68"/>
      <c r="I223" s="5"/>
      <c r="J223" s="18"/>
      <c r="K223" s="5"/>
      <c r="L223" s="18"/>
      <c r="M223" s="5"/>
      <c r="N223" s="18"/>
      <c r="O223" s="5"/>
      <c r="P223" s="7"/>
      <c r="Q223" s="5"/>
      <c r="R223" s="12"/>
      <c r="T223" s="2"/>
      <c r="U223" s="8"/>
      <c r="V223" s="26"/>
      <c r="W223" s="16" t="str">
        <f>IF(
  ISBLANK($V223),"",
    IFERROR(
      (IF(ISBLANK(VLOOKUP($V223,$A$4:$R$503,9,0)),"!",VLOOKUP($V223,$A$4:$R$503,9,0))),""))</f>
        <v/>
      </c>
      <c r="X223" s="18" t="str">
        <f>IF(
  ISBLANK($V223),"",
    IFERROR(
      (IF(ISBLANK(VLOOKUP($V223,$A$4:$R$503,10,0)),"!",VLOOKUP($V223,$A$4:$R$503,10,0))),""))</f>
        <v/>
      </c>
      <c r="Y223" s="5" t="str">
        <f>IF(
  ISBLANK($V223),"",
    IFERROR(
      (IF(ISBLANK(VLOOKUP($V223,$A$4:$R$503,11,0)),"!",VLOOKUP($V223,$A$4:$R$503,11,0))),""))</f>
        <v/>
      </c>
      <c r="Z223" s="18" t="str">
        <f>IF(
  ISBLANK($V223),"",
    IFERROR(
      (IF(ISBLANK(VLOOKUP($V223,$A$4:$R$503,12,0)),"!",VLOOKUP($V223,$A$4:$R$503,12,0))),""))</f>
        <v/>
      </c>
      <c r="AA223" s="5" t="str">
        <f>IF(
  ISBLANK($V223),"",
    IFERROR(
      (IF(ISBLANK(VLOOKUP($V223,$A$4:$R$503,13,0)),"!",VLOOKUP($V223,$A$4:$R$503,13,0))),""))</f>
        <v/>
      </c>
      <c r="AB223" s="18" t="str">
        <f>IF(
  ISBLANK($V223),"",
    IFERROR(
      (IF(ISBLANK(VLOOKUP($V223,$A$4:$R$503,14,0)),"!",VLOOKUP($V223,$A$4:$R$503,14,0))),""))</f>
        <v/>
      </c>
      <c r="AC223" s="2"/>
      <c r="AD223" s="86" t="str">
        <f>IF(
  ISBLANK($AC223),"",
    IFERROR(
      (IF(ISBLANK(VLOOKUP($AC223,$B$4:$R$503,15,0)),"!",VLOOKUP($AC223,$B$4:$R$503,14,0))),""))</f>
        <v/>
      </c>
      <c r="AE223" s="18" t="str">
        <f>IF(
  ISBLANK($AC223),"",
    IFERROR(
      (IF(ISBLANK(VLOOKUP($AC223,$B$4:$R$503,15,0)),"!",VLOOKUP($AC223,$B$4:$R$503,15,0))),""))</f>
        <v/>
      </c>
      <c r="AF223" s="5" t="str">
        <f>IF(
  ISBLANK($AC223),"",
    IFERROR(
      (IF(ISBLANK(VLOOKUP($AC223,$B$4:$R$503,16,0)),"!",VLOOKUP($AC223,$B$4:$R$503,16,0))),""))</f>
        <v/>
      </c>
      <c r="AG223" s="18" t="str">
        <f>IF(
  ISBLANK($AC223),"",
    IFERROR(
      (IF(ISBLANK(VLOOKUP($AC223,$B$4:$R$503,17,0)),"!",VLOOKUP($AC223,$B$4:$R$503,17,0))),""))</f>
        <v/>
      </c>
      <c r="AH223" s="2"/>
      <c r="AI223" s="2"/>
      <c r="AJ223" s="2"/>
      <c r="AK223" s="2"/>
    </row>
    <row r="224" spans="1:37" ht="21.95" customHeight="1" x14ac:dyDescent="0.2">
      <c r="A224" s="23" t="str">
        <f t="shared" si="7"/>
        <v/>
      </c>
      <c r="B224" s="23" t="str">
        <f t="shared" si="8"/>
        <v/>
      </c>
      <c r="C224" s="24"/>
      <c r="D224" s="68"/>
      <c r="E224" s="68"/>
      <c r="F224" s="68"/>
      <c r="G224" s="68"/>
      <c r="H224" s="68"/>
      <c r="I224" s="5"/>
      <c r="J224" s="18"/>
      <c r="K224" s="5"/>
      <c r="L224" s="18"/>
      <c r="M224" s="5"/>
      <c r="N224" s="18"/>
      <c r="O224" s="5"/>
      <c r="P224" s="7"/>
      <c r="Q224" s="5"/>
      <c r="R224" s="12"/>
      <c r="T224" s="2"/>
      <c r="U224" s="8"/>
      <c r="V224" s="26"/>
      <c r="W224" s="16" t="str">
        <f>IF(
  ISBLANK($V224),"",
    IFERROR(
      (IF(ISBLANK(VLOOKUP($V224,$A$4:$R$503,9,0)),"!",VLOOKUP($V224,$A$4:$R$503,9,0))),""))</f>
        <v/>
      </c>
      <c r="X224" s="18" t="str">
        <f>IF(
  ISBLANK($V224),"",
    IFERROR(
      (IF(ISBLANK(VLOOKUP($V224,$A$4:$R$503,10,0)),"!",VLOOKUP($V224,$A$4:$R$503,10,0))),""))</f>
        <v/>
      </c>
      <c r="Y224" s="5" t="str">
        <f>IF(
  ISBLANK($V224),"",
    IFERROR(
      (IF(ISBLANK(VLOOKUP($V224,$A$4:$R$503,11,0)),"!",VLOOKUP($V224,$A$4:$R$503,11,0))),""))</f>
        <v/>
      </c>
      <c r="Z224" s="18" t="str">
        <f>IF(
  ISBLANK($V224),"",
    IFERROR(
      (IF(ISBLANK(VLOOKUP($V224,$A$4:$R$503,12,0)),"!",VLOOKUP($V224,$A$4:$R$503,12,0))),""))</f>
        <v/>
      </c>
      <c r="AA224" s="5" t="str">
        <f>IF(
  ISBLANK($V224),"",
    IFERROR(
      (IF(ISBLANK(VLOOKUP($V224,$A$4:$R$503,13,0)),"!",VLOOKUP($V224,$A$4:$R$503,13,0))),""))</f>
        <v/>
      </c>
      <c r="AB224" s="18" t="str">
        <f>IF(
  ISBLANK($V224),"",
    IFERROR(
      (IF(ISBLANK(VLOOKUP($V224,$A$4:$R$503,14,0)),"!",VLOOKUP($V224,$A$4:$R$503,14,0))),""))</f>
        <v/>
      </c>
      <c r="AC224" s="2"/>
      <c r="AD224" s="86" t="str">
        <f>IF(
  ISBLANK($AC224),"",
    IFERROR(
      (IF(ISBLANK(VLOOKUP($AC224,$B$4:$R$503,15,0)),"!",VLOOKUP($AC224,$B$4:$R$503,14,0))),""))</f>
        <v/>
      </c>
      <c r="AE224" s="18" t="str">
        <f>IF(
  ISBLANK($AC224),"",
    IFERROR(
      (IF(ISBLANK(VLOOKUP($AC224,$B$4:$R$503,15,0)),"!",VLOOKUP($AC224,$B$4:$R$503,15,0))),""))</f>
        <v/>
      </c>
      <c r="AF224" s="5" t="str">
        <f>IF(
  ISBLANK($AC224),"",
    IFERROR(
      (IF(ISBLANK(VLOOKUP($AC224,$B$4:$R$503,16,0)),"!",VLOOKUP($AC224,$B$4:$R$503,16,0))),""))</f>
        <v/>
      </c>
      <c r="AG224" s="18" t="str">
        <f>IF(
  ISBLANK($AC224),"",
    IFERROR(
      (IF(ISBLANK(VLOOKUP($AC224,$B$4:$R$503,17,0)),"!",VLOOKUP($AC224,$B$4:$R$503,17,0))),""))</f>
        <v/>
      </c>
      <c r="AH224" s="2"/>
      <c r="AI224" s="2"/>
      <c r="AJ224" s="2"/>
      <c r="AK224" s="2"/>
    </row>
    <row r="225" spans="1:37" ht="21.95" customHeight="1" x14ac:dyDescent="0.2">
      <c r="A225" s="23" t="str">
        <f t="shared" si="7"/>
        <v/>
      </c>
      <c r="B225" s="23" t="str">
        <f t="shared" si="8"/>
        <v/>
      </c>
      <c r="C225" s="24"/>
      <c r="D225" s="68"/>
      <c r="E225" s="68"/>
      <c r="F225" s="68"/>
      <c r="G225" s="68"/>
      <c r="H225" s="68"/>
      <c r="I225" s="5"/>
      <c r="J225" s="18"/>
      <c r="K225" s="5"/>
      <c r="L225" s="18"/>
      <c r="M225" s="5"/>
      <c r="N225" s="18"/>
      <c r="O225" s="5"/>
      <c r="P225" s="7"/>
      <c r="Q225" s="5"/>
      <c r="R225" s="12"/>
      <c r="T225" s="2"/>
      <c r="U225" s="8"/>
      <c r="V225" s="26"/>
      <c r="W225" s="16" t="str">
        <f>IF(
  ISBLANK($V225),"",
    IFERROR(
      (IF(ISBLANK(VLOOKUP($V225,$A$4:$R$503,9,0)),"!",VLOOKUP($V225,$A$4:$R$503,9,0))),""))</f>
        <v/>
      </c>
      <c r="X225" s="18" t="str">
        <f>IF(
  ISBLANK($V225),"",
    IFERROR(
      (IF(ISBLANK(VLOOKUP($V225,$A$4:$R$503,10,0)),"!",VLOOKUP($V225,$A$4:$R$503,10,0))),""))</f>
        <v/>
      </c>
      <c r="Y225" s="5" t="str">
        <f>IF(
  ISBLANK($V225),"",
    IFERROR(
      (IF(ISBLANK(VLOOKUP($V225,$A$4:$R$503,11,0)),"!",VLOOKUP($V225,$A$4:$R$503,11,0))),""))</f>
        <v/>
      </c>
      <c r="Z225" s="18" t="str">
        <f>IF(
  ISBLANK($V225),"",
    IFERROR(
      (IF(ISBLANK(VLOOKUP($V225,$A$4:$R$503,12,0)),"!",VLOOKUP($V225,$A$4:$R$503,12,0))),""))</f>
        <v/>
      </c>
      <c r="AA225" s="5" t="str">
        <f>IF(
  ISBLANK($V225),"",
    IFERROR(
      (IF(ISBLANK(VLOOKUP($V225,$A$4:$R$503,13,0)),"!",VLOOKUP($V225,$A$4:$R$503,13,0))),""))</f>
        <v/>
      </c>
      <c r="AB225" s="18" t="str">
        <f>IF(
  ISBLANK($V225),"",
    IFERROR(
      (IF(ISBLANK(VLOOKUP($V225,$A$4:$R$503,14,0)),"!",VLOOKUP($V225,$A$4:$R$503,14,0))),""))</f>
        <v/>
      </c>
      <c r="AC225" s="2"/>
      <c r="AD225" s="86" t="str">
        <f>IF(
  ISBLANK($AC225),"",
    IFERROR(
      (IF(ISBLANK(VLOOKUP($AC225,$B$4:$R$503,15,0)),"!",VLOOKUP($AC225,$B$4:$R$503,14,0))),""))</f>
        <v/>
      </c>
      <c r="AE225" s="18" t="str">
        <f>IF(
  ISBLANK($AC225),"",
    IFERROR(
      (IF(ISBLANK(VLOOKUP($AC225,$B$4:$R$503,15,0)),"!",VLOOKUP($AC225,$B$4:$R$503,15,0))),""))</f>
        <v/>
      </c>
      <c r="AF225" s="5" t="str">
        <f>IF(
  ISBLANK($AC225),"",
    IFERROR(
      (IF(ISBLANK(VLOOKUP($AC225,$B$4:$R$503,16,0)),"!",VLOOKUP($AC225,$B$4:$R$503,16,0))),""))</f>
        <v/>
      </c>
      <c r="AG225" s="18" t="str">
        <f>IF(
  ISBLANK($AC225),"",
    IFERROR(
      (IF(ISBLANK(VLOOKUP($AC225,$B$4:$R$503,17,0)),"!",VLOOKUP($AC225,$B$4:$R$503,17,0))),""))</f>
        <v/>
      </c>
      <c r="AH225" s="2"/>
      <c r="AI225" s="2"/>
      <c r="AJ225" s="2"/>
      <c r="AK225" s="2"/>
    </row>
    <row r="226" spans="1:37" ht="21.95" customHeight="1" x14ac:dyDescent="0.2">
      <c r="A226" s="23" t="str">
        <f t="shared" si="7"/>
        <v/>
      </c>
      <c r="B226" s="23" t="str">
        <f t="shared" si="8"/>
        <v/>
      </c>
      <c r="C226" s="24"/>
      <c r="D226" s="68"/>
      <c r="E226" s="68"/>
      <c r="F226" s="68"/>
      <c r="G226" s="68"/>
      <c r="H226" s="68"/>
      <c r="I226" s="5"/>
      <c r="J226" s="18"/>
      <c r="K226" s="5"/>
      <c r="L226" s="18"/>
      <c r="M226" s="5"/>
      <c r="N226" s="18"/>
      <c r="O226" s="5"/>
      <c r="P226" s="7"/>
      <c r="Q226" s="5"/>
      <c r="R226" s="12"/>
      <c r="T226" s="2"/>
      <c r="U226" s="8"/>
      <c r="V226" s="26"/>
      <c r="W226" s="16" t="str">
        <f>IF(
  ISBLANK($V226),"",
    IFERROR(
      (IF(ISBLANK(VLOOKUP($V226,$A$4:$R$503,9,0)),"!",VLOOKUP($V226,$A$4:$R$503,9,0))),""))</f>
        <v/>
      </c>
      <c r="X226" s="18" t="str">
        <f>IF(
  ISBLANK($V226),"",
    IFERROR(
      (IF(ISBLANK(VLOOKUP($V226,$A$4:$R$503,10,0)),"!",VLOOKUP($V226,$A$4:$R$503,10,0))),""))</f>
        <v/>
      </c>
      <c r="Y226" s="5" t="str">
        <f>IF(
  ISBLANK($V226),"",
    IFERROR(
      (IF(ISBLANK(VLOOKUP($V226,$A$4:$R$503,11,0)),"!",VLOOKUP($V226,$A$4:$R$503,11,0))),""))</f>
        <v/>
      </c>
      <c r="Z226" s="18" t="str">
        <f>IF(
  ISBLANK($V226),"",
    IFERROR(
      (IF(ISBLANK(VLOOKUP($V226,$A$4:$R$503,12,0)),"!",VLOOKUP($V226,$A$4:$R$503,12,0))),""))</f>
        <v/>
      </c>
      <c r="AA226" s="5" t="str">
        <f>IF(
  ISBLANK($V226),"",
    IFERROR(
      (IF(ISBLANK(VLOOKUP($V226,$A$4:$R$503,13,0)),"!",VLOOKUP($V226,$A$4:$R$503,13,0))),""))</f>
        <v/>
      </c>
      <c r="AB226" s="18" t="str">
        <f>IF(
  ISBLANK($V226),"",
    IFERROR(
      (IF(ISBLANK(VLOOKUP($V226,$A$4:$R$503,14,0)),"!",VLOOKUP($V226,$A$4:$R$503,14,0))),""))</f>
        <v/>
      </c>
      <c r="AC226" s="2"/>
      <c r="AD226" s="86" t="str">
        <f>IF(
  ISBLANK($AC226),"",
    IFERROR(
      (IF(ISBLANK(VLOOKUP($AC226,$B$4:$R$503,15,0)),"!",VLOOKUP($AC226,$B$4:$R$503,14,0))),""))</f>
        <v/>
      </c>
      <c r="AE226" s="18" t="str">
        <f>IF(
  ISBLANK($AC226),"",
    IFERROR(
      (IF(ISBLANK(VLOOKUP($AC226,$B$4:$R$503,15,0)),"!",VLOOKUP($AC226,$B$4:$R$503,15,0))),""))</f>
        <v/>
      </c>
      <c r="AF226" s="5" t="str">
        <f>IF(
  ISBLANK($AC226),"",
    IFERROR(
      (IF(ISBLANK(VLOOKUP($AC226,$B$4:$R$503,16,0)),"!",VLOOKUP($AC226,$B$4:$R$503,16,0))),""))</f>
        <v/>
      </c>
      <c r="AG226" s="18" t="str">
        <f>IF(
  ISBLANK($AC226),"",
    IFERROR(
      (IF(ISBLANK(VLOOKUP($AC226,$B$4:$R$503,17,0)),"!",VLOOKUP($AC226,$B$4:$R$503,17,0))),""))</f>
        <v/>
      </c>
      <c r="AH226" s="2"/>
      <c r="AI226" s="2"/>
      <c r="AJ226" s="2"/>
      <c r="AK226" s="2"/>
    </row>
    <row r="227" spans="1:37" ht="21.95" customHeight="1" x14ac:dyDescent="0.2">
      <c r="A227" s="23" t="str">
        <f t="shared" si="7"/>
        <v/>
      </c>
      <c r="B227" s="23" t="str">
        <f t="shared" si="8"/>
        <v/>
      </c>
      <c r="C227" s="24"/>
      <c r="D227" s="68"/>
      <c r="E227" s="68"/>
      <c r="F227" s="68"/>
      <c r="G227" s="68"/>
      <c r="H227" s="68"/>
      <c r="I227" s="5"/>
      <c r="J227" s="18"/>
      <c r="K227" s="5"/>
      <c r="L227" s="18"/>
      <c r="M227" s="5"/>
      <c r="N227" s="18"/>
      <c r="O227" s="5"/>
      <c r="P227" s="7"/>
      <c r="Q227" s="5"/>
      <c r="R227" s="12"/>
      <c r="T227" s="2"/>
      <c r="U227" s="8"/>
      <c r="V227" s="26"/>
      <c r="W227" s="16" t="str">
        <f>IF(
  ISBLANK($V227),"",
    IFERROR(
      (IF(ISBLANK(VLOOKUP($V227,$A$4:$R$503,9,0)),"!",VLOOKUP($V227,$A$4:$R$503,9,0))),""))</f>
        <v/>
      </c>
      <c r="X227" s="18" t="str">
        <f>IF(
  ISBLANK($V227),"",
    IFERROR(
      (IF(ISBLANK(VLOOKUP($V227,$A$4:$R$503,10,0)),"!",VLOOKUP($V227,$A$4:$R$503,10,0))),""))</f>
        <v/>
      </c>
      <c r="Y227" s="5" t="str">
        <f>IF(
  ISBLANK($V227),"",
    IFERROR(
      (IF(ISBLANK(VLOOKUP($V227,$A$4:$R$503,11,0)),"!",VLOOKUP($V227,$A$4:$R$503,11,0))),""))</f>
        <v/>
      </c>
      <c r="Z227" s="18" t="str">
        <f>IF(
  ISBLANK($V227),"",
    IFERROR(
      (IF(ISBLANK(VLOOKUP($V227,$A$4:$R$503,12,0)),"!",VLOOKUP($V227,$A$4:$R$503,12,0))),""))</f>
        <v/>
      </c>
      <c r="AA227" s="5" t="str">
        <f>IF(
  ISBLANK($V227),"",
    IFERROR(
      (IF(ISBLANK(VLOOKUP($V227,$A$4:$R$503,13,0)),"!",VLOOKUP($V227,$A$4:$R$503,13,0))),""))</f>
        <v/>
      </c>
      <c r="AB227" s="18" t="str">
        <f>IF(
  ISBLANK($V227),"",
    IFERROR(
      (IF(ISBLANK(VLOOKUP($V227,$A$4:$R$503,14,0)),"!",VLOOKUP($V227,$A$4:$R$503,14,0))),""))</f>
        <v/>
      </c>
      <c r="AC227" s="2"/>
      <c r="AD227" s="86" t="str">
        <f>IF(
  ISBLANK($AC227),"",
    IFERROR(
      (IF(ISBLANK(VLOOKUP($AC227,$B$4:$R$503,15,0)),"!",VLOOKUP($AC227,$B$4:$R$503,14,0))),""))</f>
        <v/>
      </c>
      <c r="AE227" s="18" t="str">
        <f>IF(
  ISBLANK($AC227),"",
    IFERROR(
      (IF(ISBLANK(VLOOKUP($AC227,$B$4:$R$503,15,0)),"!",VLOOKUP($AC227,$B$4:$R$503,15,0))),""))</f>
        <v/>
      </c>
      <c r="AF227" s="5" t="str">
        <f>IF(
  ISBLANK($AC227),"",
    IFERROR(
      (IF(ISBLANK(VLOOKUP($AC227,$B$4:$R$503,16,0)),"!",VLOOKUP($AC227,$B$4:$R$503,16,0))),""))</f>
        <v/>
      </c>
      <c r="AG227" s="18" t="str">
        <f>IF(
  ISBLANK($AC227),"",
    IFERROR(
      (IF(ISBLANK(VLOOKUP($AC227,$B$4:$R$503,17,0)),"!",VLOOKUP($AC227,$B$4:$R$503,17,0))),""))</f>
        <v/>
      </c>
      <c r="AH227" s="2"/>
      <c r="AI227" s="2"/>
      <c r="AJ227" s="2"/>
      <c r="AK227" s="2"/>
    </row>
    <row r="228" spans="1:37" ht="21.95" customHeight="1" x14ac:dyDescent="0.2">
      <c r="A228" s="23" t="str">
        <f t="shared" si="7"/>
        <v/>
      </c>
      <c r="B228" s="23" t="str">
        <f t="shared" si="8"/>
        <v/>
      </c>
      <c r="C228" s="24"/>
      <c r="D228" s="68"/>
      <c r="E228" s="68"/>
      <c r="F228" s="68"/>
      <c r="G228" s="68"/>
      <c r="H228" s="68"/>
      <c r="I228" s="5"/>
      <c r="J228" s="18"/>
      <c r="K228" s="5"/>
      <c r="L228" s="18"/>
      <c r="M228" s="5"/>
      <c r="N228" s="18"/>
      <c r="O228" s="5"/>
      <c r="P228" s="7"/>
      <c r="Q228" s="5"/>
      <c r="R228" s="12"/>
      <c r="T228" s="2"/>
      <c r="U228" s="8"/>
      <c r="V228" s="26"/>
      <c r="W228" s="16" t="str">
        <f>IF(
  ISBLANK($V228),"",
    IFERROR(
      (IF(ISBLANK(VLOOKUP($V228,$A$4:$R$503,9,0)),"!",VLOOKUP($V228,$A$4:$R$503,9,0))),""))</f>
        <v/>
      </c>
      <c r="X228" s="18" t="str">
        <f>IF(
  ISBLANK($V228),"",
    IFERROR(
      (IF(ISBLANK(VLOOKUP($V228,$A$4:$R$503,10,0)),"!",VLOOKUP($V228,$A$4:$R$503,10,0))),""))</f>
        <v/>
      </c>
      <c r="Y228" s="5" t="str">
        <f>IF(
  ISBLANK($V228),"",
    IFERROR(
      (IF(ISBLANK(VLOOKUP($V228,$A$4:$R$503,11,0)),"!",VLOOKUP($V228,$A$4:$R$503,11,0))),""))</f>
        <v/>
      </c>
      <c r="Z228" s="18" t="str">
        <f>IF(
  ISBLANK($V228),"",
    IFERROR(
      (IF(ISBLANK(VLOOKUP($V228,$A$4:$R$503,12,0)),"!",VLOOKUP($V228,$A$4:$R$503,12,0))),""))</f>
        <v/>
      </c>
      <c r="AA228" s="5" t="str">
        <f>IF(
  ISBLANK($V228),"",
    IFERROR(
      (IF(ISBLANK(VLOOKUP($V228,$A$4:$R$503,13,0)),"!",VLOOKUP($V228,$A$4:$R$503,13,0))),""))</f>
        <v/>
      </c>
      <c r="AB228" s="18" t="str">
        <f>IF(
  ISBLANK($V228),"",
    IFERROR(
      (IF(ISBLANK(VLOOKUP($V228,$A$4:$R$503,14,0)),"!",VLOOKUP($V228,$A$4:$R$503,14,0))),""))</f>
        <v/>
      </c>
      <c r="AC228" s="2"/>
      <c r="AD228" s="86" t="str">
        <f>IF(
  ISBLANK($AC228),"",
    IFERROR(
      (IF(ISBLANK(VLOOKUP($AC228,$B$4:$R$503,15,0)),"!",VLOOKUP($AC228,$B$4:$R$503,14,0))),""))</f>
        <v/>
      </c>
      <c r="AE228" s="18" t="str">
        <f>IF(
  ISBLANK($AC228),"",
    IFERROR(
      (IF(ISBLANK(VLOOKUP($AC228,$B$4:$R$503,15,0)),"!",VLOOKUP($AC228,$B$4:$R$503,15,0))),""))</f>
        <v/>
      </c>
      <c r="AF228" s="5" t="str">
        <f>IF(
  ISBLANK($AC228),"",
    IFERROR(
      (IF(ISBLANK(VLOOKUP($AC228,$B$4:$R$503,16,0)),"!",VLOOKUP($AC228,$B$4:$R$503,16,0))),""))</f>
        <v/>
      </c>
      <c r="AG228" s="18" t="str">
        <f>IF(
  ISBLANK($AC228),"",
    IFERROR(
      (IF(ISBLANK(VLOOKUP($AC228,$B$4:$R$503,17,0)),"!",VLOOKUP($AC228,$B$4:$R$503,17,0))),""))</f>
        <v/>
      </c>
      <c r="AH228" s="2"/>
      <c r="AI228" s="2"/>
      <c r="AJ228" s="2"/>
      <c r="AK228" s="2"/>
    </row>
    <row r="229" spans="1:37" ht="21.95" customHeight="1" x14ac:dyDescent="0.2">
      <c r="A229" s="23" t="str">
        <f t="shared" si="7"/>
        <v/>
      </c>
      <c r="B229" s="23" t="str">
        <f t="shared" si="8"/>
        <v/>
      </c>
      <c r="C229" s="24"/>
      <c r="D229" s="68"/>
      <c r="E229" s="68"/>
      <c r="F229" s="68"/>
      <c r="G229" s="68"/>
      <c r="H229" s="68"/>
      <c r="I229" s="5"/>
      <c r="J229" s="18"/>
      <c r="K229" s="5"/>
      <c r="L229" s="18"/>
      <c r="M229" s="5"/>
      <c r="N229" s="18"/>
      <c r="O229" s="5"/>
      <c r="P229" s="7"/>
      <c r="Q229" s="5"/>
      <c r="R229" s="12"/>
      <c r="T229" s="2"/>
      <c r="U229" s="8"/>
      <c r="V229" s="26"/>
      <c r="W229" s="16" t="str">
        <f>IF(
  ISBLANK($V229),"",
    IFERROR(
      (IF(ISBLANK(VLOOKUP($V229,$A$4:$R$503,9,0)),"!",VLOOKUP($V229,$A$4:$R$503,9,0))),""))</f>
        <v/>
      </c>
      <c r="X229" s="18" t="str">
        <f>IF(
  ISBLANK($V229),"",
    IFERROR(
      (IF(ISBLANK(VLOOKUP($V229,$A$4:$R$503,10,0)),"!",VLOOKUP($V229,$A$4:$R$503,10,0))),""))</f>
        <v/>
      </c>
      <c r="Y229" s="5" t="str">
        <f>IF(
  ISBLANK($V229),"",
    IFERROR(
      (IF(ISBLANK(VLOOKUP($V229,$A$4:$R$503,11,0)),"!",VLOOKUP($V229,$A$4:$R$503,11,0))),""))</f>
        <v/>
      </c>
      <c r="Z229" s="18" t="str">
        <f>IF(
  ISBLANK($V229),"",
    IFERROR(
      (IF(ISBLANK(VLOOKUP($V229,$A$4:$R$503,12,0)),"!",VLOOKUP($V229,$A$4:$R$503,12,0))),""))</f>
        <v/>
      </c>
      <c r="AA229" s="5" t="str">
        <f>IF(
  ISBLANK($V229),"",
    IFERROR(
      (IF(ISBLANK(VLOOKUP($V229,$A$4:$R$503,13,0)),"!",VLOOKUP($V229,$A$4:$R$503,13,0))),""))</f>
        <v/>
      </c>
      <c r="AB229" s="18" t="str">
        <f>IF(
  ISBLANK($V229),"",
    IFERROR(
      (IF(ISBLANK(VLOOKUP($V229,$A$4:$R$503,14,0)),"!",VLOOKUP($V229,$A$4:$R$503,14,0))),""))</f>
        <v/>
      </c>
      <c r="AC229" s="2"/>
      <c r="AD229" s="86" t="str">
        <f>IF(
  ISBLANK($AC229),"",
    IFERROR(
      (IF(ISBLANK(VLOOKUP($AC229,$B$4:$R$503,15,0)),"!",VLOOKUP($AC229,$B$4:$R$503,14,0))),""))</f>
        <v/>
      </c>
      <c r="AE229" s="18" t="str">
        <f>IF(
  ISBLANK($AC229),"",
    IFERROR(
      (IF(ISBLANK(VLOOKUP($AC229,$B$4:$R$503,15,0)),"!",VLOOKUP($AC229,$B$4:$R$503,15,0))),""))</f>
        <v/>
      </c>
      <c r="AF229" s="5" t="str">
        <f>IF(
  ISBLANK($AC229),"",
    IFERROR(
      (IF(ISBLANK(VLOOKUP($AC229,$B$4:$R$503,16,0)),"!",VLOOKUP($AC229,$B$4:$R$503,16,0))),""))</f>
        <v/>
      </c>
      <c r="AG229" s="18" t="str">
        <f>IF(
  ISBLANK($AC229),"",
    IFERROR(
      (IF(ISBLANK(VLOOKUP($AC229,$B$4:$R$503,17,0)),"!",VLOOKUP($AC229,$B$4:$R$503,17,0))),""))</f>
        <v/>
      </c>
      <c r="AH229" s="2"/>
      <c r="AI229" s="2"/>
      <c r="AJ229" s="2"/>
      <c r="AK229" s="2"/>
    </row>
    <row r="230" spans="1:37" ht="21.95" customHeight="1" x14ac:dyDescent="0.2">
      <c r="A230" s="23" t="str">
        <f t="shared" si="7"/>
        <v/>
      </c>
      <c r="B230" s="23" t="str">
        <f t="shared" si="8"/>
        <v/>
      </c>
      <c r="C230" s="24"/>
      <c r="D230" s="68"/>
      <c r="E230" s="68"/>
      <c r="F230" s="68"/>
      <c r="G230" s="68"/>
      <c r="H230" s="68"/>
      <c r="I230" s="5"/>
      <c r="J230" s="18"/>
      <c r="K230" s="5"/>
      <c r="L230" s="18"/>
      <c r="M230" s="5"/>
      <c r="N230" s="18"/>
      <c r="O230" s="5"/>
      <c r="P230" s="7"/>
      <c r="Q230" s="5"/>
      <c r="R230" s="12"/>
      <c r="T230" s="2"/>
      <c r="U230" s="8"/>
      <c r="V230" s="26"/>
      <c r="W230" s="16" t="str">
        <f>IF(
  ISBLANK($V230),"",
    IFERROR(
      (IF(ISBLANK(VLOOKUP($V230,$A$4:$R$503,9,0)),"!",VLOOKUP($V230,$A$4:$R$503,9,0))),""))</f>
        <v/>
      </c>
      <c r="X230" s="18" t="str">
        <f>IF(
  ISBLANK($V230),"",
    IFERROR(
      (IF(ISBLANK(VLOOKUP($V230,$A$4:$R$503,10,0)),"!",VLOOKUP($V230,$A$4:$R$503,10,0))),""))</f>
        <v/>
      </c>
      <c r="Y230" s="5" t="str">
        <f>IF(
  ISBLANK($V230),"",
    IFERROR(
      (IF(ISBLANK(VLOOKUP($V230,$A$4:$R$503,11,0)),"!",VLOOKUP($V230,$A$4:$R$503,11,0))),""))</f>
        <v/>
      </c>
      <c r="Z230" s="18" t="str">
        <f>IF(
  ISBLANK($V230),"",
    IFERROR(
      (IF(ISBLANK(VLOOKUP($V230,$A$4:$R$503,12,0)),"!",VLOOKUP($V230,$A$4:$R$503,12,0))),""))</f>
        <v/>
      </c>
      <c r="AA230" s="5" t="str">
        <f>IF(
  ISBLANK($V230),"",
    IFERROR(
      (IF(ISBLANK(VLOOKUP($V230,$A$4:$R$503,13,0)),"!",VLOOKUP($V230,$A$4:$R$503,13,0))),""))</f>
        <v/>
      </c>
      <c r="AB230" s="18" t="str">
        <f>IF(
  ISBLANK($V230),"",
    IFERROR(
      (IF(ISBLANK(VLOOKUP($V230,$A$4:$R$503,14,0)),"!",VLOOKUP($V230,$A$4:$R$503,14,0))),""))</f>
        <v/>
      </c>
      <c r="AC230" s="2"/>
      <c r="AD230" s="86" t="str">
        <f>IF(
  ISBLANK($AC230),"",
    IFERROR(
      (IF(ISBLANK(VLOOKUP($AC230,$B$4:$R$503,15,0)),"!",VLOOKUP($AC230,$B$4:$R$503,14,0))),""))</f>
        <v/>
      </c>
      <c r="AE230" s="18" t="str">
        <f>IF(
  ISBLANK($AC230),"",
    IFERROR(
      (IF(ISBLANK(VLOOKUP($AC230,$B$4:$R$503,15,0)),"!",VLOOKUP($AC230,$B$4:$R$503,15,0))),""))</f>
        <v/>
      </c>
      <c r="AF230" s="5" t="str">
        <f>IF(
  ISBLANK($AC230),"",
    IFERROR(
      (IF(ISBLANK(VLOOKUP($AC230,$B$4:$R$503,16,0)),"!",VLOOKUP($AC230,$B$4:$R$503,16,0))),""))</f>
        <v/>
      </c>
      <c r="AG230" s="18" t="str">
        <f>IF(
  ISBLANK($AC230),"",
    IFERROR(
      (IF(ISBLANK(VLOOKUP($AC230,$B$4:$R$503,17,0)),"!",VLOOKUP($AC230,$B$4:$R$503,17,0))),""))</f>
        <v/>
      </c>
      <c r="AH230" s="2"/>
      <c r="AI230" s="2"/>
      <c r="AJ230" s="2"/>
      <c r="AK230" s="2"/>
    </row>
    <row r="231" spans="1:37" ht="21.95" customHeight="1" x14ac:dyDescent="0.2">
      <c r="A231" s="23" t="str">
        <f t="shared" si="7"/>
        <v/>
      </c>
      <c r="B231" s="23" t="str">
        <f t="shared" si="8"/>
        <v/>
      </c>
      <c r="C231" s="24"/>
      <c r="D231" s="68"/>
      <c r="E231" s="68"/>
      <c r="F231" s="68"/>
      <c r="G231" s="68"/>
      <c r="H231" s="68"/>
      <c r="I231" s="5"/>
      <c r="J231" s="18"/>
      <c r="K231" s="5"/>
      <c r="L231" s="18"/>
      <c r="M231" s="5"/>
      <c r="N231" s="18"/>
      <c r="O231" s="5"/>
      <c r="P231" s="7"/>
      <c r="Q231" s="5"/>
      <c r="R231" s="12"/>
      <c r="T231" s="2"/>
      <c r="U231" s="8"/>
      <c r="V231" s="26"/>
      <c r="W231" s="16" t="str">
        <f>IF(
  ISBLANK($V231),"",
    IFERROR(
      (IF(ISBLANK(VLOOKUP($V231,$A$4:$R$503,9,0)),"!",VLOOKUP($V231,$A$4:$R$503,9,0))),""))</f>
        <v/>
      </c>
      <c r="X231" s="18" t="str">
        <f>IF(
  ISBLANK($V231),"",
    IFERROR(
      (IF(ISBLANK(VLOOKUP($V231,$A$4:$R$503,10,0)),"!",VLOOKUP($V231,$A$4:$R$503,10,0))),""))</f>
        <v/>
      </c>
      <c r="Y231" s="5" t="str">
        <f>IF(
  ISBLANK($V231),"",
    IFERROR(
      (IF(ISBLANK(VLOOKUP($V231,$A$4:$R$503,11,0)),"!",VLOOKUP($V231,$A$4:$R$503,11,0))),""))</f>
        <v/>
      </c>
      <c r="Z231" s="18" t="str">
        <f>IF(
  ISBLANK($V231),"",
    IFERROR(
      (IF(ISBLANK(VLOOKUP($V231,$A$4:$R$503,12,0)),"!",VLOOKUP($V231,$A$4:$R$503,12,0))),""))</f>
        <v/>
      </c>
      <c r="AA231" s="5" t="str">
        <f>IF(
  ISBLANK($V231),"",
    IFERROR(
      (IF(ISBLANK(VLOOKUP($V231,$A$4:$R$503,13,0)),"!",VLOOKUP($V231,$A$4:$R$503,13,0))),""))</f>
        <v/>
      </c>
      <c r="AB231" s="18" t="str">
        <f>IF(
  ISBLANK($V231),"",
    IFERROR(
      (IF(ISBLANK(VLOOKUP($V231,$A$4:$R$503,14,0)),"!",VLOOKUP($V231,$A$4:$R$503,14,0))),""))</f>
        <v/>
      </c>
      <c r="AC231" s="2"/>
      <c r="AD231" s="86" t="str">
        <f>IF(
  ISBLANK($AC231),"",
    IFERROR(
      (IF(ISBLANK(VLOOKUP($AC231,$B$4:$R$503,15,0)),"!",VLOOKUP($AC231,$B$4:$R$503,14,0))),""))</f>
        <v/>
      </c>
      <c r="AE231" s="18" t="str">
        <f>IF(
  ISBLANK($AC231),"",
    IFERROR(
      (IF(ISBLANK(VLOOKUP($AC231,$B$4:$R$503,15,0)),"!",VLOOKUP($AC231,$B$4:$R$503,15,0))),""))</f>
        <v/>
      </c>
      <c r="AF231" s="5" t="str">
        <f>IF(
  ISBLANK($AC231),"",
    IFERROR(
      (IF(ISBLANK(VLOOKUP($AC231,$B$4:$R$503,16,0)),"!",VLOOKUP($AC231,$B$4:$R$503,16,0))),""))</f>
        <v/>
      </c>
      <c r="AG231" s="18" t="str">
        <f>IF(
  ISBLANK($AC231),"",
    IFERROR(
      (IF(ISBLANK(VLOOKUP($AC231,$B$4:$R$503,17,0)),"!",VLOOKUP($AC231,$B$4:$R$503,17,0))),""))</f>
        <v/>
      </c>
      <c r="AH231" s="2"/>
      <c r="AI231" s="2"/>
      <c r="AJ231" s="2"/>
      <c r="AK231" s="2"/>
    </row>
    <row r="232" spans="1:37" ht="21.95" customHeight="1" x14ac:dyDescent="0.2">
      <c r="A232" s="23" t="str">
        <f t="shared" si="7"/>
        <v/>
      </c>
      <c r="B232" s="23" t="str">
        <f t="shared" si="8"/>
        <v/>
      </c>
      <c r="C232" s="24"/>
      <c r="D232" s="68"/>
      <c r="E232" s="68"/>
      <c r="F232" s="68"/>
      <c r="G232" s="68"/>
      <c r="H232" s="68"/>
      <c r="I232" s="5"/>
      <c r="J232" s="18"/>
      <c r="K232" s="5"/>
      <c r="L232" s="18"/>
      <c r="M232" s="5"/>
      <c r="N232" s="18"/>
      <c r="O232" s="5"/>
      <c r="P232" s="7"/>
      <c r="Q232" s="5"/>
      <c r="R232" s="12"/>
      <c r="T232" s="2"/>
      <c r="U232" s="8"/>
      <c r="V232" s="26"/>
      <c r="W232" s="16" t="str">
        <f>IF(
  ISBLANK($V232),"",
    IFERROR(
      (IF(ISBLANK(VLOOKUP($V232,$A$4:$R$503,9,0)),"!",VLOOKUP($V232,$A$4:$R$503,9,0))),""))</f>
        <v/>
      </c>
      <c r="X232" s="18" t="str">
        <f>IF(
  ISBLANK($V232),"",
    IFERROR(
      (IF(ISBLANK(VLOOKUP($V232,$A$4:$R$503,10,0)),"!",VLOOKUP($V232,$A$4:$R$503,10,0))),""))</f>
        <v/>
      </c>
      <c r="Y232" s="5" t="str">
        <f>IF(
  ISBLANK($V232),"",
    IFERROR(
      (IF(ISBLANK(VLOOKUP($V232,$A$4:$R$503,11,0)),"!",VLOOKUP($V232,$A$4:$R$503,11,0))),""))</f>
        <v/>
      </c>
      <c r="Z232" s="18" t="str">
        <f>IF(
  ISBLANK($V232),"",
    IFERROR(
      (IF(ISBLANK(VLOOKUP($V232,$A$4:$R$503,12,0)),"!",VLOOKUP($V232,$A$4:$R$503,12,0))),""))</f>
        <v/>
      </c>
      <c r="AA232" s="5" t="str">
        <f>IF(
  ISBLANK($V232),"",
    IFERROR(
      (IF(ISBLANK(VLOOKUP($V232,$A$4:$R$503,13,0)),"!",VLOOKUP($V232,$A$4:$R$503,13,0))),""))</f>
        <v/>
      </c>
      <c r="AB232" s="18" t="str">
        <f>IF(
  ISBLANK($V232),"",
    IFERROR(
      (IF(ISBLANK(VLOOKUP($V232,$A$4:$R$503,14,0)),"!",VLOOKUP($V232,$A$4:$R$503,14,0))),""))</f>
        <v/>
      </c>
      <c r="AC232" s="2"/>
      <c r="AD232" s="86" t="str">
        <f>IF(
  ISBLANK($AC232),"",
    IFERROR(
      (IF(ISBLANK(VLOOKUP($AC232,$B$4:$R$503,15,0)),"!",VLOOKUP($AC232,$B$4:$R$503,14,0))),""))</f>
        <v/>
      </c>
      <c r="AE232" s="18" t="str">
        <f>IF(
  ISBLANK($AC232),"",
    IFERROR(
      (IF(ISBLANK(VLOOKUP($AC232,$B$4:$R$503,15,0)),"!",VLOOKUP($AC232,$B$4:$R$503,15,0))),""))</f>
        <v/>
      </c>
      <c r="AF232" s="5" t="str">
        <f>IF(
  ISBLANK($AC232),"",
    IFERROR(
      (IF(ISBLANK(VLOOKUP($AC232,$B$4:$R$503,16,0)),"!",VLOOKUP($AC232,$B$4:$R$503,16,0))),""))</f>
        <v/>
      </c>
      <c r="AG232" s="18" t="str">
        <f>IF(
  ISBLANK($AC232),"",
    IFERROR(
      (IF(ISBLANK(VLOOKUP($AC232,$B$4:$R$503,17,0)),"!",VLOOKUP($AC232,$B$4:$R$503,17,0))),""))</f>
        <v/>
      </c>
      <c r="AH232" s="2"/>
      <c r="AI232" s="2"/>
      <c r="AJ232" s="2"/>
      <c r="AK232" s="2"/>
    </row>
    <row r="233" spans="1:37" ht="21.95" customHeight="1" x14ac:dyDescent="0.2">
      <c r="A233" s="23" t="str">
        <f t="shared" si="7"/>
        <v/>
      </c>
      <c r="B233" s="23" t="str">
        <f t="shared" si="8"/>
        <v/>
      </c>
      <c r="C233" s="24"/>
      <c r="D233" s="68"/>
      <c r="E233" s="68"/>
      <c r="F233" s="68"/>
      <c r="G233" s="68"/>
      <c r="H233" s="68"/>
      <c r="I233" s="5"/>
      <c r="J233" s="18"/>
      <c r="K233" s="5"/>
      <c r="L233" s="18"/>
      <c r="M233" s="5"/>
      <c r="N233" s="18"/>
      <c r="O233" s="5"/>
      <c r="P233" s="7"/>
      <c r="Q233" s="5"/>
      <c r="R233" s="12"/>
      <c r="T233" s="2"/>
      <c r="U233" s="8"/>
      <c r="V233" s="26"/>
      <c r="W233" s="16" t="str">
        <f>IF(
  ISBLANK($V233),"",
    IFERROR(
      (IF(ISBLANK(VLOOKUP($V233,$A$4:$R$503,9,0)),"!",VLOOKUP($V233,$A$4:$R$503,9,0))),""))</f>
        <v/>
      </c>
      <c r="X233" s="18" t="str">
        <f>IF(
  ISBLANK($V233),"",
    IFERROR(
      (IF(ISBLANK(VLOOKUP($V233,$A$4:$R$503,10,0)),"!",VLOOKUP($V233,$A$4:$R$503,10,0))),""))</f>
        <v/>
      </c>
      <c r="Y233" s="5" t="str">
        <f>IF(
  ISBLANK($V233),"",
    IFERROR(
      (IF(ISBLANK(VLOOKUP($V233,$A$4:$R$503,11,0)),"!",VLOOKUP($V233,$A$4:$R$503,11,0))),""))</f>
        <v/>
      </c>
      <c r="Z233" s="18" t="str">
        <f>IF(
  ISBLANK($V233),"",
    IFERROR(
      (IF(ISBLANK(VLOOKUP($V233,$A$4:$R$503,12,0)),"!",VLOOKUP($V233,$A$4:$R$503,12,0))),""))</f>
        <v/>
      </c>
      <c r="AA233" s="5" t="str">
        <f>IF(
  ISBLANK($V233),"",
    IFERROR(
      (IF(ISBLANK(VLOOKUP($V233,$A$4:$R$503,13,0)),"!",VLOOKUP($V233,$A$4:$R$503,13,0))),""))</f>
        <v/>
      </c>
      <c r="AB233" s="18" t="str">
        <f>IF(
  ISBLANK($V233),"",
    IFERROR(
      (IF(ISBLANK(VLOOKUP($V233,$A$4:$R$503,14,0)),"!",VLOOKUP($V233,$A$4:$R$503,14,0))),""))</f>
        <v/>
      </c>
      <c r="AC233" s="2"/>
      <c r="AD233" s="86" t="str">
        <f>IF(
  ISBLANK($AC233),"",
    IFERROR(
      (IF(ISBLANK(VLOOKUP($AC233,$B$4:$R$503,15,0)),"!",VLOOKUP($AC233,$B$4:$R$503,14,0))),""))</f>
        <v/>
      </c>
      <c r="AE233" s="18" t="str">
        <f>IF(
  ISBLANK($AC233),"",
    IFERROR(
      (IF(ISBLANK(VLOOKUP($AC233,$B$4:$R$503,15,0)),"!",VLOOKUP($AC233,$B$4:$R$503,15,0))),""))</f>
        <v/>
      </c>
      <c r="AF233" s="5" t="str">
        <f>IF(
  ISBLANK($AC233),"",
    IFERROR(
      (IF(ISBLANK(VLOOKUP($AC233,$B$4:$R$503,16,0)),"!",VLOOKUP($AC233,$B$4:$R$503,16,0))),""))</f>
        <v/>
      </c>
      <c r="AG233" s="18" t="str">
        <f>IF(
  ISBLANK($AC233),"",
    IFERROR(
      (IF(ISBLANK(VLOOKUP($AC233,$B$4:$R$503,17,0)),"!",VLOOKUP($AC233,$B$4:$R$503,17,0))),""))</f>
        <v/>
      </c>
      <c r="AH233" s="2"/>
      <c r="AI233" s="2"/>
      <c r="AJ233" s="2"/>
      <c r="AK233" s="2"/>
    </row>
    <row r="234" spans="1:37" ht="21.95" customHeight="1" x14ac:dyDescent="0.2">
      <c r="A234" s="23" t="str">
        <f t="shared" si="7"/>
        <v/>
      </c>
      <c r="B234" s="23" t="str">
        <f t="shared" si="8"/>
        <v/>
      </c>
      <c r="C234" s="24"/>
      <c r="D234" s="68"/>
      <c r="E234" s="68"/>
      <c r="F234" s="68"/>
      <c r="G234" s="68"/>
      <c r="H234" s="68"/>
      <c r="I234" s="5"/>
      <c r="J234" s="18"/>
      <c r="K234" s="5"/>
      <c r="L234" s="18"/>
      <c r="M234" s="5"/>
      <c r="N234" s="18"/>
      <c r="O234" s="5"/>
      <c r="P234" s="7"/>
      <c r="Q234" s="5"/>
      <c r="R234" s="12"/>
      <c r="T234" s="2"/>
      <c r="U234" s="8"/>
      <c r="V234" s="26"/>
      <c r="W234" s="16" t="str">
        <f>IF(
  ISBLANK($V234),"",
    IFERROR(
      (IF(ISBLANK(VLOOKUP($V234,$A$4:$R$503,9,0)),"!",VLOOKUP($V234,$A$4:$R$503,9,0))),""))</f>
        <v/>
      </c>
      <c r="X234" s="18" t="str">
        <f>IF(
  ISBLANK($V234),"",
    IFERROR(
      (IF(ISBLANK(VLOOKUP($V234,$A$4:$R$503,10,0)),"!",VLOOKUP($V234,$A$4:$R$503,10,0))),""))</f>
        <v/>
      </c>
      <c r="Y234" s="5" t="str">
        <f>IF(
  ISBLANK($V234),"",
    IFERROR(
      (IF(ISBLANK(VLOOKUP($V234,$A$4:$R$503,11,0)),"!",VLOOKUP($V234,$A$4:$R$503,11,0))),""))</f>
        <v/>
      </c>
      <c r="Z234" s="18" t="str">
        <f>IF(
  ISBLANK($V234),"",
    IFERROR(
      (IF(ISBLANK(VLOOKUP($V234,$A$4:$R$503,12,0)),"!",VLOOKUP($V234,$A$4:$R$503,12,0))),""))</f>
        <v/>
      </c>
      <c r="AA234" s="5" t="str">
        <f>IF(
  ISBLANK($V234),"",
    IFERROR(
      (IF(ISBLANK(VLOOKUP($V234,$A$4:$R$503,13,0)),"!",VLOOKUP($V234,$A$4:$R$503,13,0))),""))</f>
        <v/>
      </c>
      <c r="AB234" s="18" t="str">
        <f>IF(
  ISBLANK($V234),"",
    IFERROR(
      (IF(ISBLANK(VLOOKUP($V234,$A$4:$R$503,14,0)),"!",VLOOKUP($V234,$A$4:$R$503,14,0))),""))</f>
        <v/>
      </c>
      <c r="AC234" s="2"/>
      <c r="AD234" s="86" t="str">
        <f>IF(
  ISBLANK($AC234),"",
    IFERROR(
      (IF(ISBLANK(VLOOKUP($AC234,$B$4:$R$503,15,0)),"!",VLOOKUP($AC234,$B$4:$R$503,14,0))),""))</f>
        <v/>
      </c>
      <c r="AE234" s="18" t="str">
        <f>IF(
  ISBLANK($AC234),"",
    IFERROR(
      (IF(ISBLANK(VLOOKUP($AC234,$B$4:$R$503,15,0)),"!",VLOOKUP($AC234,$B$4:$R$503,15,0))),""))</f>
        <v/>
      </c>
      <c r="AF234" s="5" t="str">
        <f>IF(
  ISBLANK($AC234),"",
    IFERROR(
      (IF(ISBLANK(VLOOKUP($AC234,$B$4:$R$503,16,0)),"!",VLOOKUP($AC234,$B$4:$R$503,16,0))),""))</f>
        <v/>
      </c>
      <c r="AG234" s="18" t="str">
        <f>IF(
  ISBLANK($AC234),"",
    IFERROR(
      (IF(ISBLANK(VLOOKUP($AC234,$B$4:$R$503,17,0)),"!",VLOOKUP($AC234,$B$4:$R$503,17,0))),""))</f>
        <v/>
      </c>
      <c r="AH234" s="2"/>
      <c r="AI234" s="2"/>
      <c r="AJ234" s="2"/>
      <c r="AK234" s="2"/>
    </row>
    <row r="235" spans="1:37" ht="21.95" customHeight="1" x14ac:dyDescent="0.2">
      <c r="A235" s="23" t="str">
        <f t="shared" si="7"/>
        <v/>
      </c>
      <c r="B235" s="23" t="str">
        <f t="shared" si="8"/>
        <v/>
      </c>
      <c r="C235" s="24"/>
      <c r="D235" s="68"/>
      <c r="E235" s="68"/>
      <c r="F235" s="68"/>
      <c r="G235" s="68"/>
      <c r="H235" s="68"/>
      <c r="I235" s="5"/>
      <c r="J235" s="18"/>
      <c r="K235" s="5"/>
      <c r="L235" s="18"/>
      <c r="M235" s="5"/>
      <c r="N235" s="18"/>
      <c r="O235" s="5"/>
      <c r="P235" s="7"/>
      <c r="Q235" s="5"/>
      <c r="R235" s="12"/>
      <c r="T235" s="2"/>
      <c r="U235" s="8"/>
      <c r="V235" s="26"/>
      <c r="W235" s="16" t="str">
        <f>IF(
  ISBLANK($V235),"",
    IFERROR(
      (IF(ISBLANK(VLOOKUP($V235,$A$4:$R$503,9,0)),"!",VLOOKUP($V235,$A$4:$R$503,9,0))),""))</f>
        <v/>
      </c>
      <c r="X235" s="18" t="str">
        <f>IF(
  ISBLANK($V235),"",
    IFERROR(
      (IF(ISBLANK(VLOOKUP($V235,$A$4:$R$503,10,0)),"!",VLOOKUP($V235,$A$4:$R$503,10,0))),""))</f>
        <v/>
      </c>
      <c r="Y235" s="5" t="str">
        <f>IF(
  ISBLANK($V235),"",
    IFERROR(
      (IF(ISBLANK(VLOOKUP($V235,$A$4:$R$503,11,0)),"!",VLOOKUP($V235,$A$4:$R$503,11,0))),""))</f>
        <v/>
      </c>
      <c r="Z235" s="18" t="str">
        <f>IF(
  ISBLANK($V235),"",
    IFERROR(
      (IF(ISBLANK(VLOOKUP($V235,$A$4:$R$503,12,0)),"!",VLOOKUP($V235,$A$4:$R$503,12,0))),""))</f>
        <v/>
      </c>
      <c r="AA235" s="5" t="str">
        <f>IF(
  ISBLANK($V235),"",
    IFERROR(
      (IF(ISBLANK(VLOOKUP($V235,$A$4:$R$503,13,0)),"!",VLOOKUP($V235,$A$4:$R$503,13,0))),""))</f>
        <v/>
      </c>
      <c r="AB235" s="18" t="str">
        <f>IF(
  ISBLANK($V235),"",
    IFERROR(
      (IF(ISBLANK(VLOOKUP($V235,$A$4:$R$503,14,0)),"!",VLOOKUP($V235,$A$4:$R$503,14,0))),""))</f>
        <v/>
      </c>
      <c r="AC235" s="2"/>
      <c r="AD235" s="86" t="str">
        <f>IF(
  ISBLANK($AC235),"",
    IFERROR(
      (IF(ISBLANK(VLOOKUP($AC235,$B$4:$R$503,15,0)),"!",VLOOKUP($AC235,$B$4:$R$503,14,0))),""))</f>
        <v/>
      </c>
      <c r="AE235" s="18" t="str">
        <f>IF(
  ISBLANK($AC235),"",
    IFERROR(
      (IF(ISBLANK(VLOOKUP($AC235,$B$4:$R$503,15,0)),"!",VLOOKUP($AC235,$B$4:$R$503,15,0))),""))</f>
        <v/>
      </c>
      <c r="AF235" s="5" t="str">
        <f>IF(
  ISBLANK($AC235),"",
    IFERROR(
      (IF(ISBLANK(VLOOKUP($AC235,$B$4:$R$503,16,0)),"!",VLOOKUP($AC235,$B$4:$R$503,16,0))),""))</f>
        <v/>
      </c>
      <c r="AG235" s="18" t="str">
        <f>IF(
  ISBLANK($AC235),"",
    IFERROR(
      (IF(ISBLANK(VLOOKUP($AC235,$B$4:$R$503,17,0)),"!",VLOOKUP($AC235,$B$4:$R$503,17,0))),""))</f>
        <v/>
      </c>
      <c r="AH235" s="2"/>
      <c r="AI235" s="2"/>
      <c r="AJ235" s="2"/>
      <c r="AK235" s="2"/>
    </row>
    <row r="236" spans="1:37" ht="21.95" customHeight="1" x14ac:dyDescent="0.2">
      <c r="A236" s="23" t="str">
        <f t="shared" si="7"/>
        <v/>
      </c>
      <c r="B236" s="23" t="str">
        <f t="shared" si="8"/>
        <v/>
      </c>
      <c r="C236" s="24"/>
      <c r="D236" s="68"/>
      <c r="E236" s="68"/>
      <c r="F236" s="68"/>
      <c r="G236" s="68"/>
      <c r="H236" s="68"/>
      <c r="I236" s="5"/>
      <c r="J236" s="18"/>
      <c r="K236" s="5"/>
      <c r="L236" s="18"/>
      <c r="M236" s="5"/>
      <c r="N236" s="18"/>
      <c r="O236" s="5"/>
      <c r="P236" s="7"/>
      <c r="Q236" s="5"/>
      <c r="R236" s="12"/>
      <c r="T236" s="2"/>
      <c r="U236" s="8"/>
      <c r="V236" s="26"/>
      <c r="W236" s="16" t="str">
        <f>IF(
  ISBLANK($V236),"",
    IFERROR(
      (IF(ISBLANK(VLOOKUP($V236,$A$4:$R$503,9,0)),"!",VLOOKUP($V236,$A$4:$R$503,9,0))),""))</f>
        <v/>
      </c>
      <c r="X236" s="18" t="str">
        <f>IF(
  ISBLANK($V236),"",
    IFERROR(
      (IF(ISBLANK(VLOOKUP($V236,$A$4:$R$503,10,0)),"!",VLOOKUP($V236,$A$4:$R$503,10,0))),""))</f>
        <v/>
      </c>
      <c r="Y236" s="5" t="str">
        <f>IF(
  ISBLANK($V236),"",
    IFERROR(
      (IF(ISBLANK(VLOOKUP($V236,$A$4:$R$503,11,0)),"!",VLOOKUP($V236,$A$4:$R$503,11,0))),""))</f>
        <v/>
      </c>
      <c r="Z236" s="18" t="str">
        <f>IF(
  ISBLANK($V236),"",
    IFERROR(
      (IF(ISBLANK(VLOOKUP($V236,$A$4:$R$503,12,0)),"!",VLOOKUP($V236,$A$4:$R$503,12,0))),""))</f>
        <v/>
      </c>
      <c r="AA236" s="5" t="str">
        <f>IF(
  ISBLANK($V236),"",
    IFERROR(
      (IF(ISBLANK(VLOOKUP($V236,$A$4:$R$503,13,0)),"!",VLOOKUP($V236,$A$4:$R$503,13,0))),""))</f>
        <v/>
      </c>
      <c r="AB236" s="18" t="str">
        <f>IF(
  ISBLANK($V236),"",
    IFERROR(
      (IF(ISBLANK(VLOOKUP($V236,$A$4:$R$503,14,0)),"!",VLOOKUP($V236,$A$4:$R$503,14,0))),""))</f>
        <v/>
      </c>
      <c r="AC236" s="2"/>
      <c r="AD236" s="86" t="str">
        <f>IF(
  ISBLANK($AC236),"",
    IFERROR(
      (IF(ISBLANK(VLOOKUP($AC236,$B$4:$R$503,15,0)),"!",VLOOKUP($AC236,$B$4:$R$503,14,0))),""))</f>
        <v/>
      </c>
      <c r="AE236" s="18" t="str">
        <f>IF(
  ISBLANK($AC236),"",
    IFERROR(
      (IF(ISBLANK(VLOOKUP($AC236,$B$4:$R$503,15,0)),"!",VLOOKUP($AC236,$B$4:$R$503,15,0))),""))</f>
        <v/>
      </c>
      <c r="AF236" s="5" t="str">
        <f>IF(
  ISBLANK($AC236),"",
    IFERROR(
      (IF(ISBLANK(VLOOKUP($AC236,$B$4:$R$503,16,0)),"!",VLOOKUP($AC236,$B$4:$R$503,16,0))),""))</f>
        <v/>
      </c>
      <c r="AG236" s="18" t="str">
        <f>IF(
  ISBLANK($AC236),"",
    IFERROR(
      (IF(ISBLANK(VLOOKUP($AC236,$B$4:$R$503,17,0)),"!",VLOOKUP($AC236,$B$4:$R$503,17,0))),""))</f>
        <v/>
      </c>
      <c r="AH236" s="2"/>
      <c r="AI236" s="2"/>
      <c r="AJ236" s="2"/>
      <c r="AK236" s="2"/>
    </row>
    <row r="237" spans="1:37" ht="21.95" customHeight="1" x14ac:dyDescent="0.2">
      <c r="A237" s="23" t="str">
        <f t="shared" si="7"/>
        <v/>
      </c>
      <c r="B237" s="23" t="str">
        <f t="shared" si="8"/>
        <v/>
      </c>
      <c r="C237" s="24"/>
      <c r="D237" s="68"/>
      <c r="E237" s="68"/>
      <c r="F237" s="68"/>
      <c r="G237" s="68"/>
      <c r="H237" s="68"/>
      <c r="I237" s="5"/>
      <c r="J237" s="18"/>
      <c r="K237" s="5"/>
      <c r="L237" s="18"/>
      <c r="M237" s="5"/>
      <c r="N237" s="18"/>
      <c r="O237" s="5"/>
      <c r="P237" s="7"/>
      <c r="Q237" s="5"/>
      <c r="R237" s="12"/>
      <c r="T237" s="2"/>
      <c r="U237" s="8"/>
      <c r="V237" s="26"/>
      <c r="W237" s="16" t="str">
        <f>IF(
  ISBLANK($V237),"",
    IFERROR(
      (IF(ISBLANK(VLOOKUP($V237,$A$4:$R$503,9,0)),"!",VLOOKUP($V237,$A$4:$R$503,9,0))),""))</f>
        <v/>
      </c>
      <c r="X237" s="18" t="str">
        <f>IF(
  ISBLANK($V237),"",
    IFERROR(
      (IF(ISBLANK(VLOOKUP($V237,$A$4:$R$503,10,0)),"!",VLOOKUP($V237,$A$4:$R$503,10,0))),""))</f>
        <v/>
      </c>
      <c r="Y237" s="5" t="str">
        <f>IF(
  ISBLANK($V237),"",
    IFERROR(
      (IF(ISBLANK(VLOOKUP($V237,$A$4:$R$503,11,0)),"!",VLOOKUP($V237,$A$4:$R$503,11,0))),""))</f>
        <v/>
      </c>
      <c r="Z237" s="18" t="str">
        <f>IF(
  ISBLANK($V237),"",
    IFERROR(
      (IF(ISBLANK(VLOOKUP($V237,$A$4:$R$503,12,0)),"!",VLOOKUP($V237,$A$4:$R$503,12,0))),""))</f>
        <v/>
      </c>
      <c r="AA237" s="5" t="str">
        <f>IF(
  ISBLANK($V237),"",
    IFERROR(
      (IF(ISBLANK(VLOOKUP($V237,$A$4:$R$503,13,0)),"!",VLOOKUP($V237,$A$4:$R$503,13,0))),""))</f>
        <v/>
      </c>
      <c r="AB237" s="18" t="str">
        <f>IF(
  ISBLANK($V237),"",
    IFERROR(
      (IF(ISBLANK(VLOOKUP($V237,$A$4:$R$503,14,0)),"!",VLOOKUP($V237,$A$4:$R$503,14,0))),""))</f>
        <v/>
      </c>
      <c r="AC237" s="2"/>
      <c r="AD237" s="86" t="str">
        <f>IF(
  ISBLANK($AC237),"",
    IFERROR(
      (IF(ISBLANK(VLOOKUP($AC237,$B$4:$R$503,15,0)),"!",VLOOKUP($AC237,$B$4:$R$503,14,0))),""))</f>
        <v/>
      </c>
      <c r="AE237" s="18" t="str">
        <f>IF(
  ISBLANK($AC237),"",
    IFERROR(
      (IF(ISBLANK(VLOOKUP($AC237,$B$4:$R$503,15,0)),"!",VLOOKUP($AC237,$B$4:$R$503,15,0))),""))</f>
        <v/>
      </c>
      <c r="AF237" s="5" t="str">
        <f>IF(
  ISBLANK($AC237),"",
    IFERROR(
      (IF(ISBLANK(VLOOKUP($AC237,$B$4:$R$503,16,0)),"!",VLOOKUP($AC237,$B$4:$R$503,16,0))),""))</f>
        <v/>
      </c>
      <c r="AG237" s="18" t="str">
        <f>IF(
  ISBLANK($AC237),"",
    IFERROR(
      (IF(ISBLANK(VLOOKUP($AC237,$B$4:$R$503,17,0)),"!",VLOOKUP($AC237,$B$4:$R$503,17,0))),""))</f>
        <v/>
      </c>
      <c r="AH237" s="2"/>
      <c r="AI237" s="2"/>
      <c r="AJ237" s="2"/>
      <c r="AK237" s="2"/>
    </row>
    <row r="238" spans="1:37" ht="21.95" customHeight="1" x14ac:dyDescent="0.2">
      <c r="A238" s="23" t="str">
        <f t="shared" si="7"/>
        <v/>
      </c>
      <c r="B238" s="23" t="str">
        <f t="shared" si="8"/>
        <v/>
      </c>
      <c r="C238" s="24"/>
      <c r="D238" s="68"/>
      <c r="E238" s="68"/>
      <c r="F238" s="68"/>
      <c r="G238" s="68"/>
      <c r="H238" s="68"/>
      <c r="I238" s="5"/>
      <c r="J238" s="18"/>
      <c r="K238" s="5"/>
      <c r="L238" s="18"/>
      <c r="M238" s="5"/>
      <c r="N238" s="18"/>
      <c r="O238" s="5"/>
      <c r="P238" s="7"/>
      <c r="Q238" s="5"/>
      <c r="R238" s="12"/>
      <c r="T238" s="2"/>
      <c r="U238" s="8"/>
      <c r="V238" s="26"/>
      <c r="W238" s="16" t="str">
        <f>IF(
  ISBLANK($V238),"",
    IFERROR(
      (IF(ISBLANK(VLOOKUP($V238,$A$4:$R$503,9,0)),"!",VLOOKUP($V238,$A$4:$R$503,9,0))),""))</f>
        <v/>
      </c>
      <c r="X238" s="18" t="str">
        <f>IF(
  ISBLANK($V238),"",
    IFERROR(
      (IF(ISBLANK(VLOOKUP($V238,$A$4:$R$503,10,0)),"!",VLOOKUP($V238,$A$4:$R$503,10,0))),""))</f>
        <v/>
      </c>
      <c r="Y238" s="5" t="str">
        <f>IF(
  ISBLANK($V238),"",
    IFERROR(
      (IF(ISBLANK(VLOOKUP($V238,$A$4:$R$503,11,0)),"!",VLOOKUP($V238,$A$4:$R$503,11,0))),""))</f>
        <v/>
      </c>
      <c r="Z238" s="18" t="str">
        <f>IF(
  ISBLANK($V238),"",
    IFERROR(
      (IF(ISBLANK(VLOOKUP($V238,$A$4:$R$503,12,0)),"!",VLOOKUP($V238,$A$4:$R$503,12,0))),""))</f>
        <v/>
      </c>
      <c r="AA238" s="5" t="str">
        <f>IF(
  ISBLANK($V238),"",
    IFERROR(
      (IF(ISBLANK(VLOOKUP($V238,$A$4:$R$503,13,0)),"!",VLOOKUP($V238,$A$4:$R$503,13,0))),""))</f>
        <v/>
      </c>
      <c r="AB238" s="18" t="str">
        <f>IF(
  ISBLANK($V238),"",
    IFERROR(
      (IF(ISBLANK(VLOOKUP($V238,$A$4:$R$503,14,0)),"!",VLOOKUP($V238,$A$4:$R$503,14,0))),""))</f>
        <v/>
      </c>
      <c r="AC238" s="2"/>
      <c r="AD238" s="86" t="str">
        <f>IF(
  ISBLANK($AC238),"",
    IFERROR(
      (IF(ISBLANK(VLOOKUP($AC238,$B$4:$R$503,15,0)),"!",VLOOKUP($AC238,$B$4:$R$503,14,0))),""))</f>
        <v/>
      </c>
      <c r="AE238" s="18" t="str">
        <f>IF(
  ISBLANK($AC238),"",
    IFERROR(
      (IF(ISBLANK(VLOOKUP($AC238,$B$4:$R$503,15,0)),"!",VLOOKUP($AC238,$B$4:$R$503,15,0))),""))</f>
        <v/>
      </c>
      <c r="AF238" s="5" t="str">
        <f>IF(
  ISBLANK($AC238),"",
    IFERROR(
      (IF(ISBLANK(VLOOKUP($AC238,$B$4:$R$503,16,0)),"!",VLOOKUP($AC238,$B$4:$R$503,16,0))),""))</f>
        <v/>
      </c>
      <c r="AG238" s="18" t="str">
        <f>IF(
  ISBLANK($AC238),"",
    IFERROR(
      (IF(ISBLANK(VLOOKUP($AC238,$B$4:$R$503,17,0)),"!",VLOOKUP($AC238,$B$4:$R$503,17,0))),""))</f>
        <v/>
      </c>
      <c r="AH238" s="2"/>
      <c r="AI238" s="2"/>
      <c r="AJ238" s="2"/>
      <c r="AK238" s="2"/>
    </row>
    <row r="239" spans="1:37" ht="21.95" customHeight="1" x14ac:dyDescent="0.2">
      <c r="A239" s="23" t="str">
        <f t="shared" si="7"/>
        <v/>
      </c>
      <c r="B239" s="23" t="str">
        <f t="shared" si="8"/>
        <v/>
      </c>
      <c r="C239" s="24"/>
      <c r="D239" s="68"/>
      <c r="E239" s="68"/>
      <c r="F239" s="68"/>
      <c r="G239" s="68"/>
      <c r="H239" s="68"/>
      <c r="I239" s="5"/>
      <c r="J239" s="18"/>
      <c r="K239" s="5"/>
      <c r="L239" s="18"/>
      <c r="M239" s="5"/>
      <c r="N239" s="18"/>
      <c r="O239" s="5"/>
      <c r="P239" s="7"/>
      <c r="Q239" s="5"/>
      <c r="R239" s="12"/>
      <c r="T239" s="2"/>
      <c r="U239" s="8"/>
      <c r="V239" s="26"/>
      <c r="W239" s="16" t="str">
        <f>IF(
  ISBLANK($V239),"",
    IFERROR(
      (IF(ISBLANK(VLOOKUP($V239,$A$4:$R$503,9,0)),"!",VLOOKUP($V239,$A$4:$R$503,9,0))),""))</f>
        <v/>
      </c>
      <c r="X239" s="18" t="str">
        <f>IF(
  ISBLANK($V239),"",
    IFERROR(
      (IF(ISBLANK(VLOOKUP($V239,$A$4:$R$503,10,0)),"!",VLOOKUP($V239,$A$4:$R$503,10,0))),""))</f>
        <v/>
      </c>
      <c r="Y239" s="5" t="str">
        <f>IF(
  ISBLANK($V239),"",
    IFERROR(
      (IF(ISBLANK(VLOOKUP($V239,$A$4:$R$503,11,0)),"!",VLOOKUP($V239,$A$4:$R$503,11,0))),""))</f>
        <v/>
      </c>
      <c r="Z239" s="18" t="str">
        <f>IF(
  ISBLANK($V239),"",
    IFERROR(
      (IF(ISBLANK(VLOOKUP($V239,$A$4:$R$503,12,0)),"!",VLOOKUP($V239,$A$4:$R$503,12,0))),""))</f>
        <v/>
      </c>
      <c r="AA239" s="5" t="str">
        <f>IF(
  ISBLANK($V239),"",
    IFERROR(
      (IF(ISBLANK(VLOOKUP($V239,$A$4:$R$503,13,0)),"!",VLOOKUP($V239,$A$4:$R$503,13,0))),""))</f>
        <v/>
      </c>
      <c r="AB239" s="18" t="str">
        <f>IF(
  ISBLANK($V239),"",
    IFERROR(
      (IF(ISBLANK(VLOOKUP($V239,$A$4:$R$503,14,0)),"!",VLOOKUP($V239,$A$4:$R$503,14,0))),""))</f>
        <v/>
      </c>
      <c r="AC239" s="2"/>
      <c r="AD239" s="86" t="str">
        <f>IF(
  ISBLANK($AC239),"",
    IFERROR(
      (IF(ISBLANK(VLOOKUP($AC239,$B$4:$R$503,15,0)),"!",VLOOKUP($AC239,$B$4:$R$503,14,0))),""))</f>
        <v/>
      </c>
      <c r="AE239" s="18" t="str">
        <f>IF(
  ISBLANK($AC239),"",
    IFERROR(
      (IF(ISBLANK(VLOOKUP($AC239,$B$4:$R$503,15,0)),"!",VLOOKUP($AC239,$B$4:$R$503,15,0))),""))</f>
        <v/>
      </c>
      <c r="AF239" s="5" t="str">
        <f>IF(
  ISBLANK($AC239),"",
    IFERROR(
      (IF(ISBLANK(VLOOKUP($AC239,$B$4:$R$503,16,0)),"!",VLOOKUP($AC239,$B$4:$R$503,16,0))),""))</f>
        <v/>
      </c>
      <c r="AG239" s="18" t="str">
        <f>IF(
  ISBLANK($AC239),"",
    IFERROR(
      (IF(ISBLANK(VLOOKUP($AC239,$B$4:$R$503,17,0)),"!",VLOOKUP($AC239,$B$4:$R$503,17,0))),""))</f>
        <v/>
      </c>
      <c r="AH239" s="2"/>
      <c r="AI239" s="2"/>
      <c r="AJ239" s="2"/>
      <c r="AK239" s="2"/>
    </row>
    <row r="240" spans="1:37" ht="21.95" customHeight="1" x14ac:dyDescent="0.2">
      <c r="A240" s="23" t="str">
        <f t="shared" si="7"/>
        <v/>
      </c>
      <c r="B240" s="23" t="str">
        <f t="shared" si="8"/>
        <v/>
      </c>
      <c r="C240" s="24"/>
      <c r="D240" s="68"/>
      <c r="E240" s="68"/>
      <c r="F240" s="68"/>
      <c r="G240" s="68"/>
      <c r="H240" s="68"/>
      <c r="I240" s="5"/>
      <c r="J240" s="18"/>
      <c r="K240" s="5"/>
      <c r="L240" s="18"/>
      <c r="M240" s="5"/>
      <c r="N240" s="18"/>
      <c r="O240" s="5"/>
      <c r="P240" s="7"/>
      <c r="Q240" s="5"/>
      <c r="R240" s="12"/>
      <c r="T240" s="2"/>
      <c r="U240" s="8"/>
      <c r="V240" s="26"/>
      <c r="W240" s="16" t="str">
        <f>IF(
  ISBLANK($V240),"",
    IFERROR(
      (IF(ISBLANK(VLOOKUP($V240,$A$4:$R$503,9,0)),"!",VLOOKUP($V240,$A$4:$R$503,9,0))),""))</f>
        <v/>
      </c>
      <c r="X240" s="18" t="str">
        <f>IF(
  ISBLANK($V240),"",
    IFERROR(
      (IF(ISBLANK(VLOOKUP($V240,$A$4:$R$503,10,0)),"!",VLOOKUP($V240,$A$4:$R$503,10,0))),""))</f>
        <v/>
      </c>
      <c r="Y240" s="5" t="str">
        <f>IF(
  ISBLANK($V240),"",
    IFERROR(
      (IF(ISBLANK(VLOOKUP($V240,$A$4:$R$503,11,0)),"!",VLOOKUP($V240,$A$4:$R$503,11,0))),""))</f>
        <v/>
      </c>
      <c r="Z240" s="18" t="str">
        <f>IF(
  ISBLANK($V240),"",
    IFERROR(
      (IF(ISBLANK(VLOOKUP($V240,$A$4:$R$503,12,0)),"!",VLOOKUP($V240,$A$4:$R$503,12,0))),""))</f>
        <v/>
      </c>
      <c r="AA240" s="5" t="str">
        <f>IF(
  ISBLANK($V240),"",
    IFERROR(
      (IF(ISBLANK(VLOOKUP($V240,$A$4:$R$503,13,0)),"!",VLOOKUP($V240,$A$4:$R$503,13,0))),""))</f>
        <v/>
      </c>
      <c r="AB240" s="18" t="str">
        <f>IF(
  ISBLANK($V240),"",
    IFERROR(
      (IF(ISBLANK(VLOOKUP($V240,$A$4:$R$503,14,0)),"!",VLOOKUP($V240,$A$4:$R$503,14,0))),""))</f>
        <v/>
      </c>
      <c r="AC240" s="2"/>
      <c r="AD240" s="86" t="str">
        <f>IF(
  ISBLANK($AC240),"",
    IFERROR(
      (IF(ISBLANK(VLOOKUP($AC240,$B$4:$R$503,15,0)),"!",VLOOKUP($AC240,$B$4:$R$503,14,0))),""))</f>
        <v/>
      </c>
      <c r="AE240" s="18" t="str">
        <f>IF(
  ISBLANK($AC240),"",
    IFERROR(
      (IF(ISBLANK(VLOOKUP($AC240,$B$4:$R$503,15,0)),"!",VLOOKUP($AC240,$B$4:$R$503,15,0))),""))</f>
        <v/>
      </c>
      <c r="AF240" s="5" t="str">
        <f>IF(
  ISBLANK($AC240),"",
    IFERROR(
      (IF(ISBLANK(VLOOKUP($AC240,$B$4:$R$503,16,0)),"!",VLOOKUP($AC240,$B$4:$R$503,16,0))),""))</f>
        <v/>
      </c>
      <c r="AG240" s="18" t="str">
        <f>IF(
  ISBLANK($AC240),"",
    IFERROR(
      (IF(ISBLANK(VLOOKUP($AC240,$B$4:$R$503,17,0)),"!",VLOOKUP($AC240,$B$4:$R$503,17,0))),""))</f>
        <v/>
      </c>
      <c r="AH240" s="2"/>
      <c r="AI240" s="2"/>
      <c r="AJ240" s="2"/>
      <c r="AK240" s="2"/>
    </row>
    <row r="241" spans="1:37" ht="21.95" customHeight="1" x14ac:dyDescent="0.2">
      <c r="A241" s="23" t="str">
        <f t="shared" si="7"/>
        <v/>
      </c>
      <c r="B241" s="23" t="str">
        <f t="shared" si="8"/>
        <v/>
      </c>
      <c r="C241" s="24"/>
      <c r="D241" s="68"/>
      <c r="E241" s="68"/>
      <c r="F241" s="68"/>
      <c r="G241" s="68"/>
      <c r="H241" s="68"/>
      <c r="I241" s="5"/>
      <c r="J241" s="18"/>
      <c r="K241" s="5"/>
      <c r="L241" s="18"/>
      <c r="M241" s="5"/>
      <c r="N241" s="18"/>
      <c r="O241" s="5"/>
      <c r="P241" s="7"/>
      <c r="Q241" s="5"/>
      <c r="R241" s="12"/>
      <c r="T241" s="2"/>
      <c r="U241" s="8"/>
      <c r="V241" s="26"/>
      <c r="W241" s="16" t="str">
        <f>IF(
  ISBLANK($V241),"",
    IFERROR(
      (IF(ISBLANK(VLOOKUP($V241,$A$4:$R$503,9,0)),"!",VLOOKUP($V241,$A$4:$R$503,9,0))),""))</f>
        <v/>
      </c>
      <c r="X241" s="18" t="str">
        <f>IF(
  ISBLANK($V241),"",
    IFERROR(
      (IF(ISBLANK(VLOOKUP($V241,$A$4:$R$503,10,0)),"!",VLOOKUP($V241,$A$4:$R$503,10,0))),""))</f>
        <v/>
      </c>
      <c r="Y241" s="5" t="str">
        <f>IF(
  ISBLANK($V241),"",
    IFERROR(
      (IF(ISBLANK(VLOOKUP($V241,$A$4:$R$503,11,0)),"!",VLOOKUP($V241,$A$4:$R$503,11,0))),""))</f>
        <v/>
      </c>
      <c r="Z241" s="18" t="str">
        <f>IF(
  ISBLANK($V241),"",
    IFERROR(
      (IF(ISBLANK(VLOOKUP($V241,$A$4:$R$503,12,0)),"!",VLOOKUP($V241,$A$4:$R$503,12,0))),""))</f>
        <v/>
      </c>
      <c r="AA241" s="5" t="str">
        <f>IF(
  ISBLANK($V241),"",
    IFERROR(
      (IF(ISBLANK(VLOOKUP($V241,$A$4:$R$503,13,0)),"!",VLOOKUP($V241,$A$4:$R$503,13,0))),""))</f>
        <v/>
      </c>
      <c r="AB241" s="18" t="str">
        <f>IF(
  ISBLANK($V241),"",
    IFERROR(
      (IF(ISBLANK(VLOOKUP($V241,$A$4:$R$503,14,0)),"!",VLOOKUP($V241,$A$4:$R$503,14,0))),""))</f>
        <v/>
      </c>
      <c r="AC241" s="2"/>
      <c r="AD241" s="86" t="str">
        <f>IF(
  ISBLANK($AC241),"",
    IFERROR(
      (IF(ISBLANK(VLOOKUP($AC241,$B$4:$R$503,15,0)),"!",VLOOKUP($AC241,$B$4:$R$503,14,0))),""))</f>
        <v/>
      </c>
      <c r="AE241" s="18" t="str">
        <f>IF(
  ISBLANK($AC241),"",
    IFERROR(
      (IF(ISBLANK(VLOOKUP($AC241,$B$4:$R$503,15,0)),"!",VLOOKUP($AC241,$B$4:$R$503,15,0))),""))</f>
        <v/>
      </c>
      <c r="AF241" s="5" t="str">
        <f>IF(
  ISBLANK($AC241),"",
    IFERROR(
      (IF(ISBLANK(VLOOKUP($AC241,$B$4:$R$503,16,0)),"!",VLOOKUP($AC241,$B$4:$R$503,16,0))),""))</f>
        <v/>
      </c>
      <c r="AG241" s="18" t="str">
        <f>IF(
  ISBLANK($AC241),"",
    IFERROR(
      (IF(ISBLANK(VLOOKUP($AC241,$B$4:$R$503,17,0)),"!",VLOOKUP($AC241,$B$4:$R$503,17,0))),""))</f>
        <v/>
      </c>
      <c r="AH241" s="2"/>
      <c r="AI241" s="2"/>
      <c r="AJ241" s="2"/>
      <c r="AK241" s="2"/>
    </row>
    <row r="242" spans="1:37" ht="21.95" customHeight="1" x14ac:dyDescent="0.2">
      <c r="A242" s="23" t="str">
        <f t="shared" si="7"/>
        <v/>
      </c>
      <c r="B242" s="23" t="str">
        <f t="shared" si="8"/>
        <v/>
      </c>
      <c r="C242" s="24"/>
      <c r="D242" s="68"/>
      <c r="E242" s="68"/>
      <c r="F242" s="68"/>
      <c r="G242" s="68"/>
      <c r="H242" s="68"/>
      <c r="I242" s="5"/>
      <c r="J242" s="18"/>
      <c r="K242" s="5"/>
      <c r="L242" s="18"/>
      <c r="M242" s="5"/>
      <c r="N242" s="18"/>
      <c r="O242" s="5"/>
      <c r="P242" s="7"/>
      <c r="Q242" s="5"/>
      <c r="R242" s="12"/>
      <c r="T242" s="2"/>
      <c r="U242" s="8"/>
      <c r="V242" s="26"/>
      <c r="W242" s="16" t="str">
        <f>IF(
  ISBLANK($V242),"",
    IFERROR(
      (IF(ISBLANK(VLOOKUP($V242,$A$4:$R$503,9,0)),"!",VLOOKUP($V242,$A$4:$R$503,9,0))),""))</f>
        <v/>
      </c>
      <c r="X242" s="18" t="str">
        <f>IF(
  ISBLANK($V242),"",
    IFERROR(
      (IF(ISBLANK(VLOOKUP($V242,$A$4:$R$503,10,0)),"!",VLOOKUP($V242,$A$4:$R$503,10,0))),""))</f>
        <v/>
      </c>
      <c r="Y242" s="5" t="str">
        <f>IF(
  ISBLANK($V242),"",
    IFERROR(
      (IF(ISBLANK(VLOOKUP($V242,$A$4:$R$503,11,0)),"!",VLOOKUP($V242,$A$4:$R$503,11,0))),""))</f>
        <v/>
      </c>
      <c r="Z242" s="18" t="str">
        <f>IF(
  ISBLANK($V242),"",
    IFERROR(
      (IF(ISBLANK(VLOOKUP($V242,$A$4:$R$503,12,0)),"!",VLOOKUP($V242,$A$4:$R$503,12,0))),""))</f>
        <v/>
      </c>
      <c r="AA242" s="5" t="str">
        <f>IF(
  ISBLANK($V242),"",
    IFERROR(
      (IF(ISBLANK(VLOOKUP($V242,$A$4:$R$503,13,0)),"!",VLOOKUP($V242,$A$4:$R$503,13,0))),""))</f>
        <v/>
      </c>
      <c r="AB242" s="18" t="str">
        <f>IF(
  ISBLANK($V242),"",
    IFERROR(
      (IF(ISBLANK(VLOOKUP($V242,$A$4:$R$503,14,0)),"!",VLOOKUP($V242,$A$4:$R$503,14,0))),""))</f>
        <v/>
      </c>
      <c r="AC242" s="2"/>
      <c r="AD242" s="86" t="str">
        <f>IF(
  ISBLANK($AC242),"",
    IFERROR(
      (IF(ISBLANK(VLOOKUP($AC242,$B$4:$R$503,15,0)),"!",VLOOKUP($AC242,$B$4:$R$503,14,0))),""))</f>
        <v/>
      </c>
      <c r="AE242" s="18" t="str">
        <f>IF(
  ISBLANK($AC242),"",
    IFERROR(
      (IF(ISBLANK(VLOOKUP($AC242,$B$4:$R$503,15,0)),"!",VLOOKUP($AC242,$B$4:$R$503,15,0))),""))</f>
        <v/>
      </c>
      <c r="AF242" s="5" t="str">
        <f>IF(
  ISBLANK($AC242),"",
    IFERROR(
      (IF(ISBLANK(VLOOKUP($AC242,$B$4:$R$503,16,0)),"!",VLOOKUP($AC242,$B$4:$R$503,16,0))),""))</f>
        <v/>
      </c>
      <c r="AG242" s="18" t="str">
        <f>IF(
  ISBLANK($AC242),"",
    IFERROR(
      (IF(ISBLANK(VLOOKUP($AC242,$B$4:$R$503,17,0)),"!",VLOOKUP($AC242,$B$4:$R$503,17,0))),""))</f>
        <v/>
      </c>
      <c r="AH242" s="2"/>
      <c r="AI242" s="2"/>
      <c r="AJ242" s="2"/>
      <c r="AK242" s="2"/>
    </row>
    <row r="243" spans="1:37" ht="21.95" customHeight="1" x14ac:dyDescent="0.2">
      <c r="A243" s="23" t="str">
        <f t="shared" si="7"/>
        <v/>
      </c>
      <c r="B243" s="23" t="str">
        <f t="shared" si="8"/>
        <v/>
      </c>
      <c r="C243" s="24"/>
      <c r="D243" s="68"/>
      <c r="E243" s="68"/>
      <c r="F243" s="68"/>
      <c r="G243" s="68"/>
      <c r="H243" s="68"/>
      <c r="I243" s="5"/>
      <c r="J243" s="18"/>
      <c r="K243" s="5"/>
      <c r="L243" s="18"/>
      <c r="M243" s="5"/>
      <c r="N243" s="18"/>
      <c r="O243" s="5"/>
      <c r="P243" s="7"/>
      <c r="Q243" s="5"/>
      <c r="R243" s="12"/>
      <c r="T243" s="2"/>
      <c r="U243" s="8"/>
      <c r="V243" s="26"/>
      <c r="W243" s="16" t="str">
        <f>IF(
  ISBLANK($V243),"",
    IFERROR(
      (IF(ISBLANK(VLOOKUP($V243,$A$4:$R$503,9,0)),"!",VLOOKUP($V243,$A$4:$R$503,9,0))),""))</f>
        <v/>
      </c>
      <c r="X243" s="18" t="str">
        <f>IF(
  ISBLANK($V243),"",
    IFERROR(
      (IF(ISBLANK(VLOOKUP($V243,$A$4:$R$503,10,0)),"!",VLOOKUP($V243,$A$4:$R$503,10,0))),""))</f>
        <v/>
      </c>
      <c r="Y243" s="5" t="str">
        <f>IF(
  ISBLANK($V243),"",
    IFERROR(
      (IF(ISBLANK(VLOOKUP($V243,$A$4:$R$503,11,0)),"!",VLOOKUP($V243,$A$4:$R$503,11,0))),""))</f>
        <v/>
      </c>
      <c r="Z243" s="18" t="str">
        <f>IF(
  ISBLANK($V243),"",
    IFERROR(
      (IF(ISBLANK(VLOOKUP($V243,$A$4:$R$503,12,0)),"!",VLOOKUP($V243,$A$4:$R$503,12,0))),""))</f>
        <v/>
      </c>
      <c r="AA243" s="5" t="str">
        <f>IF(
  ISBLANK($V243),"",
    IFERROR(
      (IF(ISBLANK(VLOOKUP($V243,$A$4:$R$503,13,0)),"!",VLOOKUP($V243,$A$4:$R$503,13,0))),""))</f>
        <v/>
      </c>
      <c r="AB243" s="18" t="str">
        <f>IF(
  ISBLANK($V243),"",
    IFERROR(
      (IF(ISBLANK(VLOOKUP($V243,$A$4:$R$503,14,0)),"!",VLOOKUP($V243,$A$4:$R$503,14,0))),""))</f>
        <v/>
      </c>
      <c r="AC243" s="2"/>
      <c r="AD243" s="86" t="str">
        <f>IF(
  ISBLANK($AC243),"",
    IFERROR(
      (IF(ISBLANK(VLOOKUP($AC243,$B$4:$R$503,15,0)),"!",VLOOKUP($AC243,$B$4:$R$503,14,0))),""))</f>
        <v/>
      </c>
      <c r="AE243" s="18" t="str">
        <f>IF(
  ISBLANK($AC243),"",
    IFERROR(
      (IF(ISBLANK(VLOOKUP($AC243,$B$4:$R$503,15,0)),"!",VLOOKUP($AC243,$B$4:$R$503,15,0))),""))</f>
        <v/>
      </c>
      <c r="AF243" s="5" t="str">
        <f>IF(
  ISBLANK($AC243),"",
    IFERROR(
      (IF(ISBLANK(VLOOKUP($AC243,$B$4:$R$503,16,0)),"!",VLOOKUP($AC243,$B$4:$R$503,16,0))),""))</f>
        <v/>
      </c>
      <c r="AG243" s="18" t="str">
        <f>IF(
  ISBLANK($AC243),"",
    IFERROR(
      (IF(ISBLANK(VLOOKUP($AC243,$B$4:$R$503,17,0)),"!",VLOOKUP($AC243,$B$4:$R$503,17,0))),""))</f>
        <v/>
      </c>
      <c r="AH243" s="2"/>
      <c r="AI243" s="2"/>
      <c r="AJ243" s="2"/>
      <c r="AK243" s="2"/>
    </row>
    <row r="244" spans="1:37" ht="21.95" customHeight="1" x14ac:dyDescent="0.2">
      <c r="A244" s="23" t="str">
        <f t="shared" si="7"/>
        <v/>
      </c>
      <c r="B244" s="23" t="str">
        <f t="shared" si="8"/>
        <v/>
      </c>
      <c r="C244" s="24"/>
      <c r="D244" s="68"/>
      <c r="E244" s="68"/>
      <c r="F244" s="68"/>
      <c r="G244" s="68"/>
      <c r="H244" s="68"/>
      <c r="I244" s="5"/>
      <c r="J244" s="18"/>
      <c r="K244" s="5"/>
      <c r="L244" s="18"/>
      <c r="M244" s="5"/>
      <c r="N244" s="18"/>
      <c r="O244" s="5"/>
      <c r="P244" s="7"/>
      <c r="Q244" s="5"/>
      <c r="R244" s="12"/>
      <c r="T244" s="2"/>
      <c r="U244" s="8"/>
      <c r="V244" s="26"/>
      <c r="W244" s="16" t="str">
        <f>IF(
  ISBLANK($V244),"",
    IFERROR(
      (IF(ISBLANK(VLOOKUP($V244,$A$4:$R$503,9,0)),"!",VLOOKUP($V244,$A$4:$R$503,9,0))),""))</f>
        <v/>
      </c>
      <c r="X244" s="18" t="str">
        <f>IF(
  ISBLANK($V244),"",
    IFERROR(
      (IF(ISBLANK(VLOOKUP($V244,$A$4:$R$503,10,0)),"!",VLOOKUP($V244,$A$4:$R$503,10,0))),""))</f>
        <v/>
      </c>
      <c r="Y244" s="5" t="str">
        <f>IF(
  ISBLANK($V244),"",
    IFERROR(
      (IF(ISBLANK(VLOOKUP($V244,$A$4:$R$503,11,0)),"!",VLOOKUP($V244,$A$4:$R$503,11,0))),""))</f>
        <v/>
      </c>
      <c r="Z244" s="18" t="str">
        <f>IF(
  ISBLANK($V244),"",
    IFERROR(
      (IF(ISBLANK(VLOOKUP($V244,$A$4:$R$503,12,0)),"!",VLOOKUP($V244,$A$4:$R$503,12,0))),""))</f>
        <v/>
      </c>
      <c r="AA244" s="5" t="str">
        <f>IF(
  ISBLANK($V244),"",
    IFERROR(
      (IF(ISBLANK(VLOOKUP($V244,$A$4:$R$503,13,0)),"!",VLOOKUP($V244,$A$4:$R$503,13,0))),""))</f>
        <v/>
      </c>
      <c r="AB244" s="18" t="str">
        <f>IF(
  ISBLANK($V244),"",
    IFERROR(
      (IF(ISBLANK(VLOOKUP($V244,$A$4:$R$503,14,0)),"!",VLOOKUP($V244,$A$4:$R$503,14,0))),""))</f>
        <v/>
      </c>
      <c r="AC244" s="2"/>
      <c r="AD244" s="86" t="str">
        <f>IF(
  ISBLANK($AC244),"",
    IFERROR(
      (IF(ISBLANK(VLOOKUP($AC244,$B$4:$R$503,15,0)),"!",VLOOKUP($AC244,$B$4:$R$503,14,0))),""))</f>
        <v/>
      </c>
      <c r="AE244" s="18" t="str">
        <f>IF(
  ISBLANK($AC244),"",
    IFERROR(
      (IF(ISBLANK(VLOOKUP($AC244,$B$4:$R$503,15,0)),"!",VLOOKUP($AC244,$B$4:$R$503,15,0))),""))</f>
        <v/>
      </c>
      <c r="AF244" s="5" t="str">
        <f>IF(
  ISBLANK($AC244),"",
    IFERROR(
      (IF(ISBLANK(VLOOKUP($AC244,$B$4:$R$503,16,0)),"!",VLOOKUP($AC244,$B$4:$R$503,16,0))),""))</f>
        <v/>
      </c>
      <c r="AG244" s="18" t="str">
        <f>IF(
  ISBLANK($AC244),"",
    IFERROR(
      (IF(ISBLANK(VLOOKUP($AC244,$B$4:$R$503,17,0)),"!",VLOOKUP($AC244,$B$4:$R$503,17,0))),""))</f>
        <v/>
      </c>
      <c r="AH244" s="2"/>
      <c r="AI244" s="2"/>
      <c r="AJ244" s="2"/>
      <c r="AK244" s="2"/>
    </row>
    <row r="245" spans="1:37" ht="21.95" customHeight="1" x14ac:dyDescent="0.2">
      <c r="A245" s="23" t="str">
        <f t="shared" si="7"/>
        <v/>
      </c>
      <c r="B245" s="23" t="str">
        <f t="shared" si="8"/>
        <v/>
      </c>
      <c r="C245" s="24"/>
      <c r="D245" s="68"/>
      <c r="E245" s="68"/>
      <c r="F245" s="68"/>
      <c r="G245" s="68"/>
      <c r="H245" s="68"/>
      <c r="I245" s="5"/>
      <c r="J245" s="18"/>
      <c r="K245" s="5"/>
      <c r="L245" s="18"/>
      <c r="M245" s="5"/>
      <c r="N245" s="18"/>
      <c r="O245" s="5"/>
      <c r="P245" s="7"/>
      <c r="Q245" s="5"/>
      <c r="R245" s="12"/>
      <c r="T245" s="2"/>
      <c r="U245" s="8"/>
      <c r="V245" s="26"/>
      <c r="W245" s="16" t="str">
        <f>IF(
  ISBLANK($V245),"",
    IFERROR(
      (IF(ISBLANK(VLOOKUP($V245,$A$4:$R$503,9,0)),"!",VLOOKUP($V245,$A$4:$R$503,9,0))),""))</f>
        <v/>
      </c>
      <c r="X245" s="18" t="str">
        <f>IF(
  ISBLANK($V245),"",
    IFERROR(
      (IF(ISBLANK(VLOOKUP($V245,$A$4:$R$503,10,0)),"!",VLOOKUP($V245,$A$4:$R$503,10,0))),""))</f>
        <v/>
      </c>
      <c r="Y245" s="5" t="str">
        <f>IF(
  ISBLANK($V245),"",
    IFERROR(
      (IF(ISBLANK(VLOOKUP($V245,$A$4:$R$503,11,0)),"!",VLOOKUP($V245,$A$4:$R$503,11,0))),""))</f>
        <v/>
      </c>
      <c r="Z245" s="18" t="str">
        <f>IF(
  ISBLANK($V245),"",
    IFERROR(
      (IF(ISBLANK(VLOOKUP($V245,$A$4:$R$503,12,0)),"!",VLOOKUP($V245,$A$4:$R$503,12,0))),""))</f>
        <v/>
      </c>
      <c r="AA245" s="5" t="str">
        <f>IF(
  ISBLANK($V245),"",
    IFERROR(
      (IF(ISBLANK(VLOOKUP($V245,$A$4:$R$503,13,0)),"!",VLOOKUP($V245,$A$4:$R$503,13,0))),""))</f>
        <v/>
      </c>
      <c r="AB245" s="18" t="str">
        <f>IF(
  ISBLANK($V245),"",
    IFERROR(
      (IF(ISBLANK(VLOOKUP($V245,$A$4:$R$503,14,0)),"!",VLOOKUP($V245,$A$4:$R$503,14,0))),""))</f>
        <v/>
      </c>
      <c r="AC245" s="2"/>
      <c r="AD245" s="86" t="str">
        <f>IF(
  ISBLANK($AC245),"",
    IFERROR(
      (IF(ISBLANK(VLOOKUP($AC245,$B$4:$R$503,15,0)),"!",VLOOKUP($AC245,$B$4:$R$503,14,0))),""))</f>
        <v/>
      </c>
      <c r="AE245" s="18" t="str">
        <f>IF(
  ISBLANK($AC245),"",
    IFERROR(
      (IF(ISBLANK(VLOOKUP($AC245,$B$4:$R$503,15,0)),"!",VLOOKUP($AC245,$B$4:$R$503,15,0))),""))</f>
        <v/>
      </c>
      <c r="AF245" s="5" t="str">
        <f>IF(
  ISBLANK($AC245),"",
    IFERROR(
      (IF(ISBLANK(VLOOKUP($AC245,$B$4:$R$503,16,0)),"!",VLOOKUP($AC245,$B$4:$R$503,16,0))),""))</f>
        <v/>
      </c>
      <c r="AG245" s="18" t="str">
        <f>IF(
  ISBLANK($AC245),"",
    IFERROR(
      (IF(ISBLANK(VLOOKUP($AC245,$B$4:$R$503,17,0)),"!",VLOOKUP($AC245,$B$4:$R$503,17,0))),""))</f>
        <v/>
      </c>
      <c r="AH245" s="2"/>
      <c r="AI245" s="2"/>
      <c r="AJ245" s="2"/>
      <c r="AK245" s="2"/>
    </row>
    <row r="246" spans="1:37" ht="21.95" customHeight="1" x14ac:dyDescent="0.2">
      <c r="A246" s="23" t="str">
        <f t="shared" si="7"/>
        <v/>
      </c>
      <c r="B246" s="23" t="str">
        <f t="shared" si="8"/>
        <v/>
      </c>
      <c r="C246" s="24"/>
      <c r="D246" s="68"/>
      <c r="E246" s="68"/>
      <c r="F246" s="68"/>
      <c r="G246" s="68"/>
      <c r="H246" s="68"/>
      <c r="I246" s="5"/>
      <c r="J246" s="18"/>
      <c r="K246" s="5"/>
      <c r="L246" s="18"/>
      <c r="M246" s="5"/>
      <c r="N246" s="18"/>
      <c r="O246" s="5"/>
      <c r="P246" s="7"/>
      <c r="Q246" s="5"/>
      <c r="R246" s="12"/>
      <c r="T246" s="2"/>
      <c r="U246" s="8"/>
      <c r="V246" s="26"/>
      <c r="W246" s="16" t="str">
        <f>IF(
  ISBLANK($V246),"",
    IFERROR(
      (IF(ISBLANK(VLOOKUP($V246,$A$4:$R$503,9,0)),"!",VLOOKUP($V246,$A$4:$R$503,9,0))),""))</f>
        <v/>
      </c>
      <c r="X246" s="18" t="str">
        <f>IF(
  ISBLANK($V246),"",
    IFERROR(
      (IF(ISBLANK(VLOOKUP($V246,$A$4:$R$503,10,0)),"!",VLOOKUP($V246,$A$4:$R$503,10,0))),""))</f>
        <v/>
      </c>
      <c r="Y246" s="5" t="str">
        <f>IF(
  ISBLANK($V246),"",
    IFERROR(
      (IF(ISBLANK(VLOOKUP($V246,$A$4:$R$503,11,0)),"!",VLOOKUP($V246,$A$4:$R$503,11,0))),""))</f>
        <v/>
      </c>
      <c r="Z246" s="18" t="str">
        <f>IF(
  ISBLANK($V246),"",
    IFERROR(
      (IF(ISBLANK(VLOOKUP($V246,$A$4:$R$503,12,0)),"!",VLOOKUP($V246,$A$4:$R$503,12,0))),""))</f>
        <v/>
      </c>
      <c r="AA246" s="5" t="str">
        <f>IF(
  ISBLANK($V246),"",
    IFERROR(
      (IF(ISBLANK(VLOOKUP($V246,$A$4:$R$503,13,0)),"!",VLOOKUP($V246,$A$4:$R$503,13,0))),""))</f>
        <v/>
      </c>
      <c r="AB246" s="18" t="str">
        <f>IF(
  ISBLANK($V246),"",
    IFERROR(
      (IF(ISBLANK(VLOOKUP($V246,$A$4:$R$503,14,0)),"!",VLOOKUP($V246,$A$4:$R$503,14,0))),""))</f>
        <v/>
      </c>
      <c r="AC246" s="2"/>
      <c r="AD246" s="86" t="str">
        <f>IF(
  ISBLANK($AC246),"",
    IFERROR(
      (IF(ISBLANK(VLOOKUP($AC246,$B$4:$R$503,15,0)),"!",VLOOKUP($AC246,$B$4:$R$503,14,0))),""))</f>
        <v/>
      </c>
      <c r="AE246" s="18" t="str">
        <f>IF(
  ISBLANK($AC246),"",
    IFERROR(
      (IF(ISBLANK(VLOOKUP($AC246,$B$4:$R$503,15,0)),"!",VLOOKUP($AC246,$B$4:$R$503,15,0))),""))</f>
        <v/>
      </c>
      <c r="AF246" s="5" t="str">
        <f>IF(
  ISBLANK($AC246),"",
    IFERROR(
      (IF(ISBLANK(VLOOKUP($AC246,$B$4:$R$503,16,0)),"!",VLOOKUP($AC246,$B$4:$R$503,16,0))),""))</f>
        <v/>
      </c>
      <c r="AG246" s="18" t="str">
        <f>IF(
  ISBLANK($AC246),"",
    IFERROR(
      (IF(ISBLANK(VLOOKUP($AC246,$B$4:$R$503,17,0)),"!",VLOOKUP($AC246,$B$4:$R$503,17,0))),""))</f>
        <v/>
      </c>
      <c r="AH246" s="2"/>
      <c r="AI246" s="2"/>
      <c r="AJ246" s="2"/>
      <c r="AK246" s="2"/>
    </row>
    <row r="247" spans="1:37" ht="21.95" customHeight="1" x14ac:dyDescent="0.2">
      <c r="A247" s="23" t="str">
        <f t="shared" si="7"/>
        <v/>
      </c>
      <c r="B247" s="23" t="str">
        <f t="shared" si="8"/>
        <v/>
      </c>
      <c r="C247" s="24"/>
      <c r="D247" s="68"/>
      <c r="E247" s="68"/>
      <c r="F247" s="68"/>
      <c r="G247" s="68"/>
      <c r="H247" s="68"/>
      <c r="I247" s="5"/>
      <c r="J247" s="18"/>
      <c r="K247" s="5"/>
      <c r="L247" s="18"/>
      <c r="M247" s="5"/>
      <c r="N247" s="18"/>
      <c r="O247" s="5"/>
      <c r="P247" s="7"/>
      <c r="Q247" s="5"/>
      <c r="R247" s="12"/>
      <c r="T247" s="2"/>
      <c r="U247" s="8"/>
      <c r="V247" s="26"/>
      <c r="W247" s="16" t="str">
        <f>IF(
  ISBLANK($V247),"",
    IFERROR(
      (IF(ISBLANK(VLOOKUP($V247,$A$4:$R$503,9,0)),"!",VLOOKUP($V247,$A$4:$R$503,9,0))),""))</f>
        <v/>
      </c>
      <c r="X247" s="18" t="str">
        <f>IF(
  ISBLANK($V247),"",
    IFERROR(
      (IF(ISBLANK(VLOOKUP($V247,$A$4:$R$503,10,0)),"!",VLOOKUP($V247,$A$4:$R$503,10,0))),""))</f>
        <v/>
      </c>
      <c r="Y247" s="5" t="str">
        <f>IF(
  ISBLANK($V247),"",
    IFERROR(
      (IF(ISBLANK(VLOOKUP($V247,$A$4:$R$503,11,0)),"!",VLOOKUP($V247,$A$4:$R$503,11,0))),""))</f>
        <v/>
      </c>
      <c r="Z247" s="18" t="str">
        <f>IF(
  ISBLANK($V247),"",
    IFERROR(
      (IF(ISBLANK(VLOOKUP($V247,$A$4:$R$503,12,0)),"!",VLOOKUP($V247,$A$4:$R$503,12,0))),""))</f>
        <v/>
      </c>
      <c r="AA247" s="5" t="str">
        <f>IF(
  ISBLANK($V247),"",
    IFERROR(
      (IF(ISBLANK(VLOOKUP($V247,$A$4:$R$503,13,0)),"!",VLOOKUP($V247,$A$4:$R$503,13,0))),""))</f>
        <v/>
      </c>
      <c r="AB247" s="18" t="str">
        <f>IF(
  ISBLANK($V247),"",
    IFERROR(
      (IF(ISBLANK(VLOOKUP($V247,$A$4:$R$503,14,0)),"!",VLOOKUP($V247,$A$4:$R$503,14,0))),""))</f>
        <v/>
      </c>
      <c r="AC247" s="2"/>
      <c r="AD247" s="86" t="str">
        <f>IF(
  ISBLANK($AC247),"",
    IFERROR(
      (IF(ISBLANK(VLOOKUP($AC247,$B$4:$R$503,15,0)),"!",VLOOKUP($AC247,$B$4:$R$503,14,0))),""))</f>
        <v/>
      </c>
      <c r="AE247" s="18" t="str">
        <f>IF(
  ISBLANK($AC247),"",
    IFERROR(
      (IF(ISBLANK(VLOOKUP($AC247,$B$4:$R$503,15,0)),"!",VLOOKUP($AC247,$B$4:$R$503,15,0))),""))</f>
        <v/>
      </c>
      <c r="AF247" s="5" t="str">
        <f>IF(
  ISBLANK($AC247),"",
    IFERROR(
      (IF(ISBLANK(VLOOKUP($AC247,$B$4:$R$503,16,0)),"!",VLOOKUP($AC247,$B$4:$R$503,16,0))),""))</f>
        <v/>
      </c>
      <c r="AG247" s="18" t="str">
        <f>IF(
  ISBLANK($AC247),"",
    IFERROR(
      (IF(ISBLANK(VLOOKUP($AC247,$B$4:$R$503,17,0)),"!",VLOOKUP($AC247,$B$4:$R$503,17,0))),""))</f>
        <v/>
      </c>
      <c r="AH247" s="2"/>
      <c r="AI247" s="2"/>
      <c r="AJ247" s="2"/>
      <c r="AK247" s="2"/>
    </row>
    <row r="248" spans="1:37" ht="21.95" customHeight="1" x14ac:dyDescent="0.2">
      <c r="A248" s="23" t="str">
        <f t="shared" si="7"/>
        <v/>
      </c>
      <c r="B248" s="23" t="str">
        <f t="shared" si="8"/>
        <v/>
      </c>
      <c r="C248" s="24"/>
      <c r="D248" s="68"/>
      <c r="E248" s="68"/>
      <c r="F248" s="68"/>
      <c r="G248" s="68"/>
      <c r="H248" s="68"/>
      <c r="I248" s="5"/>
      <c r="J248" s="18"/>
      <c r="K248" s="5"/>
      <c r="L248" s="18"/>
      <c r="M248" s="5"/>
      <c r="N248" s="18"/>
      <c r="O248" s="5"/>
      <c r="P248" s="7"/>
      <c r="Q248" s="5"/>
      <c r="R248" s="12"/>
      <c r="T248" s="2"/>
      <c r="U248" s="8"/>
      <c r="V248" s="26"/>
      <c r="W248" s="16" t="str">
        <f>IF(
  ISBLANK($V248),"",
    IFERROR(
      (IF(ISBLANK(VLOOKUP($V248,$A$4:$R$503,9,0)),"!",VLOOKUP($V248,$A$4:$R$503,9,0))),""))</f>
        <v/>
      </c>
      <c r="X248" s="18" t="str">
        <f>IF(
  ISBLANK($V248),"",
    IFERROR(
      (IF(ISBLANK(VLOOKUP($V248,$A$4:$R$503,10,0)),"!",VLOOKUP($V248,$A$4:$R$503,10,0))),""))</f>
        <v/>
      </c>
      <c r="Y248" s="5" t="str">
        <f>IF(
  ISBLANK($V248),"",
    IFERROR(
      (IF(ISBLANK(VLOOKUP($V248,$A$4:$R$503,11,0)),"!",VLOOKUP($V248,$A$4:$R$503,11,0))),""))</f>
        <v/>
      </c>
      <c r="Z248" s="18" t="str">
        <f>IF(
  ISBLANK($V248),"",
    IFERROR(
      (IF(ISBLANK(VLOOKUP($V248,$A$4:$R$503,12,0)),"!",VLOOKUP($V248,$A$4:$R$503,12,0))),""))</f>
        <v/>
      </c>
      <c r="AA248" s="5" t="str">
        <f>IF(
  ISBLANK($V248),"",
    IFERROR(
      (IF(ISBLANK(VLOOKUP($V248,$A$4:$R$503,13,0)),"!",VLOOKUP($V248,$A$4:$R$503,13,0))),""))</f>
        <v/>
      </c>
      <c r="AB248" s="18" t="str">
        <f>IF(
  ISBLANK($V248),"",
    IFERROR(
      (IF(ISBLANK(VLOOKUP($V248,$A$4:$R$503,14,0)),"!",VLOOKUP($V248,$A$4:$R$503,14,0))),""))</f>
        <v/>
      </c>
      <c r="AC248" s="2"/>
      <c r="AD248" s="86" t="str">
        <f>IF(
  ISBLANK($AC248),"",
    IFERROR(
      (IF(ISBLANK(VLOOKUP($AC248,$B$4:$R$503,15,0)),"!",VLOOKUP($AC248,$B$4:$R$503,14,0))),""))</f>
        <v/>
      </c>
      <c r="AE248" s="18" t="str">
        <f>IF(
  ISBLANK($AC248),"",
    IFERROR(
      (IF(ISBLANK(VLOOKUP($AC248,$B$4:$R$503,15,0)),"!",VLOOKUP($AC248,$B$4:$R$503,15,0))),""))</f>
        <v/>
      </c>
      <c r="AF248" s="5" t="str">
        <f>IF(
  ISBLANK($AC248),"",
    IFERROR(
      (IF(ISBLANK(VLOOKUP($AC248,$B$4:$R$503,16,0)),"!",VLOOKUP($AC248,$B$4:$R$503,16,0))),""))</f>
        <v/>
      </c>
      <c r="AG248" s="18" t="str">
        <f>IF(
  ISBLANK($AC248),"",
    IFERROR(
      (IF(ISBLANK(VLOOKUP($AC248,$B$4:$R$503,17,0)),"!",VLOOKUP($AC248,$B$4:$R$503,17,0))),""))</f>
        <v/>
      </c>
      <c r="AH248" s="2"/>
      <c r="AI248" s="2"/>
      <c r="AJ248" s="2"/>
      <c r="AK248" s="2"/>
    </row>
    <row r="249" spans="1:37" ht="21.95" customHeight="1" x14ac:dyDescent="0.2">
      <c r="A249" s="23" t="str">
        <f t="shared" si="7"/>
        <v/>
      </c>
      <c r="B249" s="23" t="str">
        <f t="shared" si="8"/>
        <v/>
      </c>
      <c r="C249" s="24"/>
      <c r="D249" s="68"/>
      <c r="E249" s="68"/>
      <c r="F249" s="68"/>
      <c r="G249" s="68"/>
      <c r="H249" s="68"/>
      <c r="I249" s="5"/>
      <c r="J249" s="18"/>
      <c r="K249" s="5"/>
      <c r="L249" s="18"/>
      <c r="M249" s="5"/>
      <c r="N249" s="18"/>
      <c r="O249" s="5"/>
      <c r="P249" s="7"/>
      <c r="Q249" s="5"/>
      <c r="R249" s="12"/>
      <c r="T249" s="2"/>
      <c r="U249" s="8"/>
      <c r="V249" s="26"/>
      <c r="W249" s="16" t="str">
        <f>IF(
  ISBLANK($V249),"",
    IFERROR(
      (IF(ISBLANK(VLOOKUP($V249,$A$4:$R$503,9,0)),"!",VLOOKUP($V249,$A$4:$R$503,9,0))),""))</f>
        <v/>
      </c>
      <c r="X249" s="18" t="str">
        <f>IF(
  ISBLANK($V249),"",
    IFERROR(
      (IF(ISBLANK(VLOOKUP($V249,$A$4:$R$503,10,0)),"!",VLOOKUP($V249,$A$4:$R$503,10,0))),""))</f>
        <v/>
      </c>
      <c r="Y249" s="5" t="str">
        <f>IF(
  ISBLANK($V249),"",
    IFERROR(
      (IF(ISBLANK(VLOOKUP($V249,$A$4:$R$503,11,0)),"!",VLOOKUP($V249,$A$4:$R$503,11,0))),""))</f>
        <v/>
      </c>
      <c r="Z249" s="18" t="str">
        <f>IF(
  ISBLANK($V249),"",
    IFERROR(
      (IF(ISBLANK(VLOOKUP($V249,$A$4:$R$503,12,0)),"!",VLOOKUP($V249,$A$4:$R$503,12,0))),""))</f>
        <v/>
      </c>
      <c r="AA249" s="5" t="str">
        <f>IF(
  ISBLANK($V249),"",
    IFERROR(
      (IF(ISBLANK(VLOOKUP($V249,$A$4:$R$503,13,0)),"!",VLOOKUP($V249,$A$4:$R$503,13,0))),""))</f>
        <v/>
      </c>
      <c r="AB249" s="18" t="str">
        <f>IF(
  ISBLANK($V249),"",
    IFERROR(
      (IF(ISBLANK(VLOOKUP($V249,$A$4:$R$503,14,0)),"!",VLOOKUP($V249,$A$4:$R$503,14,0))),""))</f>
        <v/>
      </c>
      <c r="AC249" s="2"/>
      <c r="AD249" s="86" t="str">
        <f>IF(
  ISBLANK($AC249),"",
    IFERROR(
      (IF(ISBLANK(VLOOKUP($AC249,$B$4:$R$503,15,0)),"!",VLOOKUP($AC249,$B$4:$R$503,14,0))),""))</f>
        <v/>
      </c>
      <c r="AE249" s="18" t="str">
        <f>IF(
  ISBLANK($AC249),"",
    IFERROR(
      (IF(ISBLANK(VLOOKUP($AC249,$B$4:$R$503,15,0)),"!",VLOOKUP($AC249,$B$4:$R$503,15,0))),""))</f>
        <v/>
      </c>
      <c r="AF249" s="5" t="str">
        <f>IF(
  ISBLANK($AC249),"",
    IFERROR(
      (IF(ISBLANK(VLOOKUP($AC249,$B$4:$R$503,16,0)),"!",VLOOKUP($AC249,$B$4:$R$503,16,0))),""))</f>
        <v/>
      </c>
      <c r="AG249" s="18" t="str">
        <f>IF(
  ISBLANK($AC249),"",
    IFERROR(
      (IF(ISBLANK(VLOOKUP($AC249,$B$4:$R$503,17,0)),"!",VLOOKUP($AC249,$B$4:$R$503,17,0))),""))</f>
        <v/>
      </c>
      <c r="AH249" s="2"/>
      <c r="AI249" s="2"/>
      <c r="AJ249" s="2"/>
      <c r="AK249" s="2"/>
    </row>
    <row r="250" spans="1:37" ht="21.95" customHeight="1" x14ac:dyDescent="0.2">
      <c r="A250" s="23" t="str">
        <f t="shared" si="7"/>
        <v/>
      </c>
      <c r="B250" s="23" t="str">
        <f t="shared" si="8"/>
        <v/>
      </c>
      <c r="C250" s="24"/>
      <c r="D250" s="68"/>
      <c r="E250" s="68"/>
      <c r="F250" s="68"/>
      <c r="G250" s="68"/>
      <c r="H250" s="68"/>
      <c r="I250" s="5"/>
      <c r="J250" s="18"/>
      <c r="K250" s="5"/>
      <c r="L250" s="18"/>
      <c r="M250" s="5"/>
      <c r="N250" s="18"/>
      <c r="O250" s="5"/>
      <c r="P250" s="7"/>
      <c r="Q250" s="5"/>
      <c r="R250" s="12"/>
      <c r="T250" s="2"/>
      <c r="U250" s="8"/>
      <c r="V250" s="26"/>
      <c r="W250" s="16" t="str">
        <f>IF(
  ISBLANK($V250),"",
    IFERROR(
      (IF(ISBLANK(VLOOKUP($V250,$A$4:$R$503,9,0)),"!",VLOOKUP($V250,$A$4:$R$503,9,0))),""))</f>
        <v/>
      </c>
      <c r="X250" s="18" t="str">
        <f>IF(
  ISBLANK($V250),"",
    IFERROR(
      (IF(ISBLANK(VLOOKUP($V250,$A$4:$R$503,10,0)),"!",VLOOKUP($V250,$A$4:$R$503,10,0))),""))</f>
        <v/>
      </c>
      <c r="Y250" s="5" t="str">
        <f>IF(
  ISBLANK($V250),"",
    IFERROR(
      (IF(ISBLANK(VLOOKUP($V250,$A$4:$R$503,11,0)),"!",VLOOKUP($V250,$A$4:$R$503,11,0))),""))</f>
        <v/>
      </c>
      <c r="Z250" s="18" t="str">
        <f>IF(
  ISBLANK($V250),"",
    IFERROR(
      (IF(ISBLANK(VLOOKUP($V250,$A$4:$R$503,12,0)),"!",VLOOKUP($V250,$A$4:$R$503,12,0))),""))</f>
        <v/>
      </c>
      <c r="AA250" s="5" t="str">
        <f>IF(
  ISBLANK($V250),"",
    IFERROR(
      (IF(ISBLANK(VLOOKUP($V250,$A$4:$R$503,13,0)),"!",VLOOKUP($V250,$A$4:$R$503,13,0))),""))</f>
        <v/>
      </c>
      <c r="AB250" s="18" t="str">
        <f>IF(
  ISBLANK($V250),"",
    IFERROR(
      (IF(ISBLANK(VLOOKUP($V250,$A$4:$R$503,14,0)),"!",VLOOKUP($V250,$A$4:$R$503,14,0))),""))</f>
        <v/>
      </c>
      <c r="AC250" s="2"/>
      <c r="AD250" s="86" t="str">
        <f>IF(
  ISBLANK($AC250),"",
    IFERROR(
      (IF(ISBLANK(VLOOKUP($AC250,$B$4:$R$503,15,0)),"!",VLOOKUP($AC250,$B$4:$R$503,14,0))),""))</f>
        <v/>
      </c>
      <c r="AE250" s="18" t="str">
        <f>IF(
  ISBLANK($AC250),"",
    IFERROR(
      (IF(ISBLANK(VLOOKUP($AC250,$B$4:$R$503,15,0)),"!",VLOOKUP($AC250,$B$4:$R$503,15,0))),""))</f>
        <v/>
      </c>
      <c r="AF250" s="5" t="str">
        <f>IF(
  ISBLANK($AC250),"",
    IFERROR(
      (IF(ISBLANK(VLOOKUP($AC250,$B$4:$R$503,16,0)),"!",VLOOKUP($AC250,$B$4:$R$503,16,0))),""))</f>
        <v/>
      </c>
      <c r="AG250" s="18" t="str">
        <f>IF(
  ISBLANK($AC250),"",
    IFERROR(
      (IF(ISBLANK(VLOOKUP($AC250,$B$4:$R$503,17,0)),"!",VLOOKUP($AC250,$B$4:$R$503,17,0))),""))</f>
        <v/>
      </c>
      <c r="AH250" s="2"/>
      <c r="AI250" s="2"/>
      <c r="AJ250" s="2"/>
      <c r="AK250" s="2"/>
    </row>
    <row r="251" spans="1:37" ht="21.95" customHeight="1" x14ac:dyDescent="0.2">
      <c r="A251" s="23" t="str">
        <f t="shared" si="7"/>
        <v/>
      </c>
      <c r="B251" s="23" t="str">
        <f t="shared" si="8"/>
        <v/>
      </c>
      <c r="C251" s="24"/>
      <c r="D251" s="68"/>
      <c r="E251" s="68"/>
      <c r="F251" s="68"/>
      <c r="G251" s="68"/>
      <c r="H251" s="68"/>
      <c r="I251" s="5"/>
      <c r="J251" s="18"/>
      <c r="K251" s="5"/>
      <c r="L251" s="18"/>
      <c r="M251" s="5"/>
      <c r="N251" s="18"/>
      <c r="O251" s="5"/>
      <c r="P251" s="7"/>
      <c r="Q251" s="5"/>
      <c r="R251" s="12"/>
      <c r="T251" s="2"/>
      <c r="U251" s="8"/>
      <c r="V251" s="26"/>
      <c r="W251" s="16" t="str">
        <f>IF(
  ISBLANK($V251),"",
    IFERROR(
      (IF(ISBLANK(VLOOKUP($V251,$A$4:$R$503,9,0)),"!",VLOOKUP($V251,$A$4:$R$503,9,0))),""))</f>
        <v/>
      </c>
      <c r="X251" s="18" t="str">
        <f>IF(
  ISBLANK($V251),"",
    IFERROR(
      (IF(ISBLANK(VLOOKUP($V251,$A$4:$R$503,10,0)),"!",VLOOKUP($V251,$A$4:$R$503,10,0))),""))</f>
        <v/>
      </c>
      <c r="Y251" s="5" t="str">
        <f>IF(
  ISBLANK($V251),"",
    IFERROR(
      (IF(ISBLANK(VLOOKUP($V251,$A$4:$R$503,11,0)),"!",VLOOKUP($V251,$A$4:$R$503,11,0))),""))</f>
        <v/>
      </c>
      <c r="Z251" s="18" t="str">
        <f>IF(
  ISBLANK($V251),"",
    IFERROR(
      (IF(ISBLANK(VLOOKUP($V251,$A$4:$R$503,12,0)),"!",VLOOKUP($V251,$A$4:$R$503,12,0))),""))</f>
        <v/>
      </c>
      <c r="AA251" s="5" t="str">
        <f>IF(
  ISBLANK($V251),"",
    IFERROR(
      (IF(ISBLANK(VLOOKUP($V251,$A$4:$R$503,13,0)),"!",VLOOKUP($V251,$A$4:$R$503,13,0))),""))</f>
        <v/>
      </c>
      <c r="AB251" s="18" t="str">
        <f>IF(
  ISBLANK($V251),"",
    IFERROR(
      (IF(ISBLANK(VLOOKUP($V251,$A$4:$R$503,14,0)),"!",VLOOKUP($V251,$A$4:$R$503,14,0))),""))</f>
        <v/>
      </c>
      <c r="AC251" s="2"/>
      <c r="AD251" s="86" t="str">
        <f>IF(
  ISBLANK($AC251),"",
    IFERROR(
      (IF(ISBLANK(VLOOKUP($AC251,$B$4:$R$503,15,0)),"!",VLOOKUP($AC251,$B$4:$R$503,14,0))),""))</f>
        <v/>
      </c>
      <c r="AE251" s="18" t="str">
        <f>IF(
  ISBLANK($AC251),"",
    IFERROR(
      (IF(ISBLANK(VLOOKUP($AC251,$B$4:$R$503,15,0)),"!",VLOOKUP($AC251,$B$4:$R$503,15,0))),""))</f>
        <v/>
      </c>
      <c r="AF251" s="5" t="str">
        <f>IF(
  ISBLANK($AC251),"",
    IFERROR(
      (IF(ISBLANK(VLOOKUP($AC251,$B$4:$R$503,16,0)),"!",VLOOKUP($AC251,$B$4:$R$503,16,0))),""))</f>
        <v/>
      </c>
      <c r="AG251" s="18" t="str">
        <f>IF(
  ISBLANK($AC251),"",
    IFERROR(
      (IF(ISBLANK(VLOOKUP($AC251,$B$4:$R$503,17,0)),"!",VLOOKUP($AC251,$B$4:$R$503,17,0))),""))</f>
        <v/>
      </c>
      <c r="AH251" s="2"/>
      <c r="AI251" s="2"/>
      <c r="AJ251" s="2"/>
      <c r="AK251" s="2"/>
    </row>
    <row r="252" spans="1:37" ht="21.95" customHeight="1" x14ac:dyDescent="0.2">
      <c r="A252" s="23" t="str">
        <f t="shared" si="7"/>
        <v/>
      </c>
      <c r="B252" s="23" t="str">
        <f t="shared" si="8"/>
        <v/>
      </c>
      <c r="C252" s="24"/>
      <c r="D252" s="68"/>
      <c r="E252" s="68"/>
      <c r="F252" s="68"/>
      <c r="G252" s="68"/>
      <c r="H252" s="68"/>
      <c r="I252" s="5"/>
      <c r="J252" s="18"/>
      <c r="K252" s="5"/>
      <c r="L252" s="18"/>
      <c r="M252" s="5"/>
      <c r="N252" s="18"/>
      <c r="O252" s="5"/>
      <c r="P252" s="7"/>
      <c r="Q252" s="5"/>
      <c r="R252" s="12"/>
      <c r="T252" s="2"/>
      <c r="U252" s="8"/>
      <c r="V252" s="26"/>
      <c r="W252" s="16" t="str">
        <f>IF(
  ISBLANK($V252),"",
    IFERROR(
      (IF(ISBLANK(VLOOKUP($V252,$A$4:$R$503,9,0)),"!",VLOOKUP($V252,$A$4:$R$503,9,0))),""))</f>
        <v/>
      </c>
      <c r="X252" s="18" t="str">
        <f>IF(
  ISBLANK($V252),"",
    IFERROR(
      (IF(ISBLANK(VLOOKUP($V252,$A$4:$R$503,10,0)),"!",VLOOKUP($V252,$A$4:$R$503,10,0))),""))</f>
        <v/>
      </c>
      <c r="Y252" s="5" t="str">
        <f>IF(
  ISBLANK($V252),"",
    IFERROR(
      (IF(ISBLANK(VLOOKUP($V252,$A$4:$R$503,11,0)),"!",VLOOKUP($V252,$A$4:$R$503,11,0))),""))</f>
        <v/>
      </c>
      <c r="Z252" s="18" t="str">
        <f>IF(
  ISBLANK($V252),"",
    IFERROR(
      (IF(ISBLANK(VLOOKUP($V252,$A$4:$R$503,12,0)),"!",VLOOKUP($V252,$A$4:$R$503,12,0))),""))</f>
        <v/>
      </c>
      <c r="AA252" s="5" t="str">
        <f>IF(
  ISBLANK($V252),"",
    IFERROR(
      (IF(ISBLANK(VLOOKUP($V252,$A$4:$R$503,13,0)),"!",VLOOKUP($V252,$A$4:$R$503,13,0))),""))</f>
        <v/>
      </c>
      <c r="AB252" s="18" t="str">
        <f>IF(
  ISBLANK($V252),"",
    IFERROR(
      (IF(ISBLANK(VLOOKUP($V252,$A$4:$R$503,14,0)),"!",VLOOKUP($V252,$A$4:$R$503,14,0))),""))</f>
        <v/>
      </c>
      <c r="AC252" s="2"/>
      <c r="AD252" s="86" t="str">
        <f>IF(
  ISBLANK($AC252),"",
    IFERROR(
      (IF(ISBLANK(VLOOKUP($AC252,$B$4:$R$503,15,0)),"!",VLOOKUP($AC252,$B$4:$R$503,14,0))),""))</f>
        <v/>
      </c>
      <c r="AE252" s="18" t="str">
        <f>IF(
  ISBLANK($AC252),"",
    IFERROR(
      (IF(ISBLANK(VLOOKUP($AC252,$B$4:$R$503,15,0)),"!",VLOOKUP($AC252,$B$4:$R$503,15,0))),""))</f>
        <v/>
      </c>
      <c r="AF252" s="5" t="str">
        <f>IF(
  ISBLANK($AC252),"",
    IFERROR(
      (IF(ISBLANK(VLOOKUP($AC252,$B$4:$R$503,16,0)),"!",VLOOKUP($AC252,$B$4:$R$503,16,0))),""))</f>
        <v/>
      </c>
      <c r="AG252" s="18" t="str">
        <f>IF(
  ISBLANK($AC252),"",
    IFERROR(
      (IF(ISBLANK(VLOOKUP($AC252,$B$4:$R$503,17,0)),"!",VLOOKUP($AC252,$B$4:$R$503,17,0))),""))</f>
        <v/>
      </c>
      <c r="AH252" s="2"/>
      <c r="AI252" s="2"/>
      <c r="AJ252" s="2"/>
      <c r="AK252" s="2"/>
    </row>
    <row r="253" spans="1:37" ht="21.95" customHeight="1" x14ac:dyDescent="0.2">
      <c r="A253" s="23" t="str">
        <f t="shared" si="7"/>
        <v/>
      </c>
      <c r="B253" s="23" t="str">
        <f t="shared" si="8"/>
        <v/>
      </c>
      <c r="C253" s="24"/>
      <c r="D253" s="68"/>
      <c r="E253" s="68"/>
      <c r="F253" s="68"/>
      <c r="G253" s="68"/>
      <c r="H253" s="68"/>
      <c r="I253" s="5"/>
      <c r="J253" s="18"/>
      <c r="K253" s="5"/>
      <c r="L253" s="18"/>
      <c r="M253" s="5"/>
      <c r="N253" s="18"/>
      <c r="O253" s="5"/>
      <c r="P253" s="7"/>
      <c r="Q253" s="5"/>
      <c r="R253" s="12"/>
      <c r="T253" s="2"/>
      <c r="U253" s="8"/>
      <c r="V253" s="26"/>
      <c r="W253" s="16" t="str">
        <f>IF(
  ISBLANK($V253),"",
    IFERROR(
      (IF(ISBLANK(VLOOKUP($V253,$A$4:$R$503,9,0)),"!",VLOOKUP($V253,$A$4:$R$503,9,0))),""))</f>
        <v/>
      </c>
      <c r="X253" s="18" t="str">
        <f>IF(
  ISBLANK($V253),"",
    IFERROR(
      (IF(ISBLANK(VLOOKUP($V253,$A$4:$R$503,10,0)),"!",VLOOKUP($V253,$A$4:$R$503,10,0))),""))</f>
        <v/>
      </c>
      <c r="Y253" s="5" t="str">
        <f>IF(
  ISBLANK($V253),"",
    IFERROR(
      (IF(ISBLANK(VLOOKUP($V253,$A$4:$R$503,11,0)),"!",VLOOKUP($V253,$A$4:$R$503,11,0))),""))</f>
        <v/>
      </c>
      <c r="Z253" s="18" t="str">
        <f>IF(
  ISBLANK($V253),"",
    IFERROR(
      (IF(ISBLANK(VLOOKUP($V253,$A$4:$R$503,12,0)),"!",VLOOKUP($V253,$A$4:$R$503,12,0))),""))</f>
        <v/>
      </c>
      <c r="AA253" s="5" t="str">
        <f>IF(
  ISBLANK($V253),"",
    IFERROR(
      (IF(ISBLANK(VLOOKUP($V253,$A$4:$R$503,13,0)),"!",VLOOKUP($V253,$A$4:$R$503,13,0))),""))</f>
        <v/>
      </c>
      <c r="AB253" s="18" t="str">
        <f>IF(
  ISBLANK($V253),"",
    IFERROR(
      (IF(ISBLANK(VLOOKUP($V253,$A$4:$R$503,14,0)),"!",VLOOKUP($V253,$A$4:$R$503,14,0))),""))</f>
        <v/>
      </c>
      <c r="AC253" s="2"/>
      <c r="AD253" s="86" t="str">
        <f>IF(
  ISBLANK($AC253),"",
    IFERROR(
      (IF(ISBLANK(VLOOKUP($AC253,$B$4:$R$503,15,0)),"!",VLOOKUP($AC253,$B$4:$R$503,14,0))),""))</f>
        <v/>
      </c>
      <c r="AE253" s="18" t="str">
        <f>IF(
  ISBLANK($AC253),"",
    IFERROR(
      (IF(ISBLANK(VLOOKUP($AC253,$B$4:$R$503,15,0)),"!",VLOOKUP($AC253,$B$4:$R$503,15,0))),""))</f>
        <v/>
      </c>
      <c r="AF253" s="5" t="str">
        <f>IF(
  ISBLANK($AC253),"",
    IFERROR(
      (IF(ISBLANK(VLOOKUP($AC253,$B$4:$R$503,16,0)),"!",VLOOKUP($AC253,$B$4:$R$503,16,0))),""))</f>
        <v/>
      </c>
      <c r="AG253" s="18" t="str">
        <f>IF(
  ISBLANK($AC253),"",
    IFERROR(
      (IF(ISBLANK(VLOOKUP($AC253,$B$4:$R$503,17,0)),"!",VLOOKUP($AC253,$B$4:$R$503,17,0))),""))</f>
        <v/>
      </c>
      <c r="AH253" s="2"/>
      <c r="AI253" s="2"/>
      <c r="AJ253" s="2"/>
      <c r="AK253" s="2"/>
    </row>
    <row r="254" spans="1:37" ht="21.95" customHeight="1" x14ac:dyDescent="0.2">
      <c r="A254" s="23" t="str">
        <f t="shared" si="7"/>
        <v/>
      </c>
      <c r="B254" s="23" t="str">
        <f t="shared" si="8"/>
        <v/>
      </c>
      <c r="C254" s="24"/>
      <c r="D254" s="68"/>
      <c r="E254" s="68"/>
      <c r="F254" s="68"/>
      <c r="G254" s="68"/>
      <c r="H254" s="68"/>
      <c r="I254" s="5"/>
      <c r="J254" s="18"/>
      <c r="K254" s="5"/>
      <c r="L254" s="18"/>
      <c r="M254" s="5"/>
      <c r="N254" s="18"/>
      <c r="O254" s="5"/>
      <c r="P254" s="7"/>
      <c r="Q254" s="5"/>
      <c r="R254" s="12"/>
      <c r="T254" s="2"/>
      <c r="U254" s="8"/>
      <c r="V254" s="26"/>
      <c r="W254" s="16" t="str">
        <f>IF(
  ISBLANK($V254),"",
    IFERROR(
      (IF(ISBLANK(VLOOKUP($V254,$A$4:$R$503,9,0)),"!",VLOOKUP($V254,$A$4:$R$503,9,0))),""))</f>
        <v/>
      </c>
      <c r="X254" s="18" t="str">
        <f>IF(
  ISBLANK($V254),"",
    IFERROR(
      (IF(ISBLANK(VLOOKUP($V254,$A$4:$R$503,10,0)),"!",VLOOKUP($V254,$A$4:$R$503,10,0))),""))</f>
        <v/>
      </c>
      <c r="Y254" s="5" t="str">
        <f>IF(
  ISBLANK($V254),"",
    IFERROR(
      (IF(ISBLANK(VLOOKUP($V254,$A$4:$R$503,11,0)),"!",VLOOKUP($V254,$A$4:$R$503,11,0))),""))</f>
        <v/>
      </c>
      <c r="Z254" s="18" t="str">
        <f>IF(
  ISBLANK($V254),"",
    IFERROR(
      (IF(ISBLANK(VLOOKUP($V254,$A$4:$R$503,12,0)),"!",VLOOKUP($V254,$A$4:$R$503,12,0))),""))</f>
        <v/>
      </c>
      <c r="AA254" s="5" t="str">
        <f>IF(
  ISBLANK($V254),"",
    IFERROR(
      (IF(ISBLANK(VLOOKUP($V254,$A$4:$R$503,13,0)),"!",VLOOKUP($V254,$A$4:$R$503,13,0))),""))</f>
        <v/>
      </c>
      <c r="AB254" s="18" t="str">
        <f>IF(
  ISBLANK($V254),"",
    IFERROR(
      (IF(ISBLANK(VLOOKUP($V254,$A$4:$R$503,14,0)),"!",VLOOKUP($V254,$A$4:$R$503,14,0))),""))</f>
        <v/>
      </c>
      <c r="AC254" s="2"/>
      <c r="AD254" s="86" t="str">
        <f>IF(
  ISBLANK($AC254),"",
    IFERROR(
      (IF(ISBLANK(VLOOKUP($AC254,$B$4:$R$503,15,0)),"!",VLOOKUP($AC254,$B$4:$R$503,14,0))),""))</f>
        <v/>
      </c>
      <c r="AE254" s="18" t="str">
        <f>IF(
  ISBLANK($AC254),"",
    IFERROR(
      (IF(ISBLANK(VLOOKUP($AC254,$B$4:$R$503,15,0)),"!",VLOOKUP($AC254,$B$4:$R$503,15,0))),""))</f>
        <v/>
      </c>
      <c r="AF254" s="5" t="str">
        <f>IF(
  ISBLANK($AC254),"",
    IFERROR(
      (IF(ISBLANK(VLOOKUP($AC254,$B$4:$R$503,16,0)),"!",VLOOKUP($AC254,$B$4:$R$503,16,0))),""))</f>
        <v/>
      </c>
      <c r="AG254" s="18" t="str">
        <f>IF(
  ISBLANK($AC254),"",
    IFERROR(
      (IF(ISBLANK(VLOOKUP($AC254,$B$4:$R$503,17,0)),"!",VLOOKUP($AC254,$B$4:$R$503,17,0))),""))</f>
        <v/>
      </c>
      <c r="AH254" s="2"/>
      <c r="AI254" s="2"/>
      <c r="AJ254" s="2"/>
      <c r="AK254" s="2"/>
    </row>
    <row r="255" spans="1:37" ht="21.95" customHeight="1" x14ac:dyDescent="0.2">
      <c r="A255" s="23" t="str">
        <f t="shared" si="7"/>
        <v/>
      </c>
      <c r="B255" s="23" t="str">
        <f t="shared" si="8"/>
        <v/>
      </c>
      <c r="C255" s="24"/>
      <c r="D255" s="68"/>
      <c r="E255" s="68"/>
      <c r="F255" s="68"/>
      <c r="G255" s="68"/>
      <c r="H255" s="68"/>
      <c r="I255" s="5"/>
      <c r="J255" s="18"/>
      <c r="K255" s="5"/>
      <c r="L255" s="18"/>
      <c r="M255" s="5"/>
      <c r="N255" s="18"/>
      <c r="O255" s="5"/>
      <c r="P255" s="7"/>
      <c r="Q255" s="5"/>
      <c r="R255" s="12"/>
      <c r="T255" s="2"/>
      <c r="U255" s="8"/>
      <c r="V255" s="26"/>
      <c r="W255" s="16" t="str">
        <f>IF(
  ISBLANK($V255),"",
    IFERROR(
      (IF(ISBLANK(VLOOKUP($V255,$A$4:$R$503,9,0)),"!",VLOOKUP($V255,$A$4:$R$503,9,0))),""))</f>
        <v/>
      </c>
      <c r="X255" s="18" t="str">
        <f>IF(
  ISBLANK($V255),"",
    IFERROR(
      (IF(ISBLANK(VLOOKUP($V255,$A$4:$R$503,10,0)),"!",VLOOKUP($V255,$A$4:$R$503,10,0))),""))</f>
        <v/>
      </c>
      <c r="Y255" s="5" t="str">
        <f>IF(
  ISBLANK($V255),"",
    IFERROR(
      (IF(ISBLANK(VLOOKUP($V255,$A$4:$R$503,11,0)),"!",VLOOKUP($V255,$A$4:$R$503,11,0))),""))</f>
        <v/>
      </c>
      <c r="Z255" s="18" t="str">
        <f>IF(
  ISBLANK($V255),"",
    IFERROR(
      (IF(ISBLANK(VLOOKUP($V255,$A$4:$R$503,12,0)),"!",VLOOKUP($V255,$A$4:$R$503,12,0))),""))</f>
        <v/>
      </c>
      <c r="AA255" s="5" t="str">
        <f>IF(
  ISBLANK($V255),"",
    IFERROR(
      (IF(ISBLANK(VLOOKUP($V255,$A$4:$R$503,13,0)),"!",VLOOKUP($V255,$A$4:$R$503,13,0))),""))</f>
        <v/>
      </c>
      <c r="AB255" s="18" t="str">
        <f>IF(
  ISBLANK($V255),"",
    IFERROR(
      (IF(ISBLANK(VLOOKUP($V255,$A$4:$R$503,14,0)),"!",VLOOKUP($V255,$A$4:$R$503,14,0))),""))</f>
        <v/>
      </c>
      <c r="AC255" s="2"/>
      <c r="AD255" s="86" t="str">
        <f>IF(
  ISBLANK($AC255),"",
    IFERROR(
      (IF(ISBLANK(VLOOKUP($AC255,$B$4:$R$503,15,0)),"!",VLOOKUP($AC255,$B$4:$R$503,14,0))),""))</f>
        <v/>
      </c>
      <c r="AE255" s="18" t="str">
        <f>IF(
  ISBLANK($AC255),"",
    IFERROR(
      (IF(ISBLANK(VLOOKUP($AC255,$B$4:$R$503,15,0)),"!",VLOOKUP($AC255,$B$4:$R$503,15,0))),""))</f>
        <v/>
      </c>
      <c r="AF255" s="5" t="str">
        <f>IF(
  ISBLANK($AC255),"",
    IFERROR(
      (IF(ISBLANK(VLOOKUP($AC255,$B$4:$R$503,16,0)),"!",VLOOKUP($AC255,$B$4:$R$503,16,0))),""))</f>
        <v/>
      </c>
      <c r="AG255" s="18" t="str">
        <f>IF(
  ISBLANK($AC255),"",
    IFERROR(
      (IF(ISBLANK(VLOOKUP($AC255,$B$4:$R$503,17,0)),"!",VLOOKUP($AC255,$B$4:$R$503,17,0))),""))</f>
        <v/>
      </c>
      <c r="AH255" s="2"/>
      <c r="AI255" s="2"/>
      <c r="AJ255" s="2"/>
      <c r="AK255" s="2"/>
    </row>
    <row r="256" spans="1:37" ht="21.95" customHeight="1" x14ac:dyDescent="0.2">
      <c r="A256" s="23" t="str">
        <f t="shared" si="7"/>
        <v/>
      </c>
      <c r="B256" s="23" t="str">
        <f t="shared" si="8"/>
        <v/>
      </c>
      <c r="C256" s="24"/>
      <c r="D256" s="68"/>
      <c r="E256" s="68"/>
      <c r="F256" s="68"/>
      <c r="G256" s="68"/>
      <c r="H256" s="68"/>
      <c r="I256" s="5"/>
      <c r="J256" s="18"/>
      <c r="K256" s="5"/>
      <c r="L256" s="18"/>
      <c r="M256" s="5"/>
      <c r="N256" s="18"/>
      <c r="O256" s="5"/>
      <c r="P256" s="7"/>
      <c r="Q256" s="5"/>
      <c r="R256" s="12"/>
      <c r="T256" s="2"/>
      <c r="U256" s="8"/>
      <c r="V256" s="26"/>
      <c r="W256" s="16" t="str">
        <f>IF(
  ISBLANK($V256),"",
    IFERROR(
      (IF(ISBLANK(VLOOKUP($V256,$A$4:$R$503,9,0)),"!",VLOOKUP($V256,$A$4:$R$503,9,0))),""))</f>
        <v/>
      </c>
      <c r="X256" s="18" t="str">
        <f>IF(
  ISBLANK($V256),"",
    IFERROR(
      (IF(ISBLANK(VLOOKUP($V256,$A$4:$R$503,10,0)),"!",VLOOKUP($V256,$A$4:$R$503,10,0))),""))</f>
        <v/>
      </c>
      <c r="Y256" s="5" t="str">
        <f>IF(
  ISBLANK($V256),"",
    IFERROR(
      (IF(ISBLANK(VLOOKUP($V256,$A$4:$R$503,11,0)),"!",VLOOKUP($V256,$A$4:$R$503,11,0))),""))</f>
        <v/>
      </c>
      <c r="Z256" s="18" t="str">
        <f>IF(
  ISBLANK($V256),"",
    IFERROR(
      (IF(ISBLANK(VLOOKUP($V256,$A$4:$R$503,12,0)),"!",VLOOKUP($V256,$A$4:$R$503,12,0))),""))</f>
        <v/>
      </c>
      <c r="AA256" s="5" t="str">
        <f>IF(
  ISBLANK($V256),"",
    IFERROR(
      (IF(ISBLANK(VLOOKUP($V256,$A$4:$R$503,13,0)),"!",VLOOKUP($V256,$A$4:$R$503,13,0))),""))</f>
        <v/>
      </c>
      <c r="AB256" s="18" t="str">
        <f>IF(
  ISBLANK($V256),"",
    IFERROR(
      (IF(ISBLANK(VLOOKUP($V256,$A$4:$R$503,14,0)),"!",VLOOKUP($V256,$A$4:$R$503,14,0))),""))</f>
        <v/>
      </c>
      <c r="AC256" s="2"/>
      <c r="AD256" s="86" t="str">
        <f>IF(
  ISBLANK($AC256),"",
    IFERROR(
      (IF(ISBLANK(VLOOKUP($AC256,$B$4:$R$503,15,0)),"!",VLOOKUP($AC256,$B$4:$R$503,14,0))),""))</f>
        <v/>
      </c>
      <c r="AE256" s="18" t="str">
        <f>IF(
  ISBLANK($AC256),"",
    IFERROR(
      (IF(ISBLANK(VLOOKUP($AC256,$B$4:$R$503,15,0)),"!",VLOOKUP($AC256,$B$4:$R$503,15,0))),""))</f>
        <v/>
      </c>
      <c r="AF256" s="5" t="str">
        <f>IF(
  ISBLANK($AC256),"",
    IFERROR(
      (IF(ISBLANK(VLOOKUP($AC256,$B$4:$R$503,16,0)),"!",VLOOKUP($AC256,$B$4:$R$503,16,0))),""))</f>
        <v/>
      </c>
      <c r="AG256" s="18" t="str">
        <f>IF(
  ISBLANK($AC256),"",
    IFERROR(
      (IF(ISBLANK(VLOOKUP($AC256,$B$4:$R$503,17,0)),"!",VLOOKUP($AC256,$B$4:$R$503,17,0))),""))</f>
        <v/>
      </c>
      <c r="AH256" s="2"/>
      <c r="AI256" s="2"/>
      <c r="AJ256" s="2"/>
      <c r="AK256" s="2"/>
    </row>
    <row r="257" spans="1:37" ht="21.95" customHeight="1" x14ac:dyDescent="0.2">
      <c r="A257" s="23" t="str">
        <f t="shared" si="7"/>
        <v/>
      </c>
      <c r="B257" s="23" t="str">
        <f t="shared" si="8"/>
        <v/>
      </c>
      <c r="C257" s="24"/>
      <c r="D257" s="68"/>
      <c r="E257" s="68"/>
      <c r="F257" s="68"/>
      <c r="G257" s="68"/>
      <c r="H257" s="68"/>
      <c r="I257" s="5"/>
      <c r="J257" s="18"/>
      <c r="K257" s="5"/>
      <c r="L257" s="18"/>
      <c r="M257" s="5"/>
      <c r="N257" s="18"/>
      <c r="O257" s="5"/>
      <c r="P257" s="7"/>
      <c r="Q257" s="5"/>
      <c r="R257" s="12"/>
      <c r="T257" s="2"/>
      <c r="U257" s="8"/>
      <c r="V257" s="26"/>
      <c r="W257" s="16" t="str">
        <f>IF(
  ISBLANK($V257),"",
    IFERROR(
      (IF(ISBLANK(VLOOKUP($V257,$A$4:$R$503,9,0)),"!",VLOOKUP($V257,$A$4:$R$503,9,0))),""))</f>
        <v/>
      </c>
      <c r="X257" s="18" t="str">
        <f>IF(
  ISBLANK($V257),"",
    IFERROR(
      (IF(ISBLANK(VLOOKUP($V257,$A$4:$R$503,10,0)),"!",VLOOKUP($V257,$A$4:$R$503,10,0))),""))</f>
        <v/>
      </c>
      <c r="Y257" s="5" t="str">
        <f>IF(
  ISBLANK($V257),"",
    IFERROR(
      (IF(ISBLANK(VLOOKUP($V257,$A$4:$R$503,11,0)),"!",VLOOKUP($V257,$A$4:$R$503,11,0))),""))</f>
        <v/>
      </c>
      <c r="Z257" s="18" t="str">
        <f>IF(
  ISBLANK($V257),"",
    IFERROR(
      (IF(ISBLANK(VLOOKUP($V257,$A$4:$R$503,12,0)),"!",VLOOKUP($V257,$A$4:$R$503,12,0))),""))</f>
        <v/>
      </c>
      <c r="AA257" s="5" t="str">
        <f>IF(
  ISBLANK($V257),"",
    IFERROR(
      (IF(ISBLANK(VLOOKUP($V257,$A$4:$R$503,13,0)),"!",VLOOKUP($V257,$A$4:$R$503,13,0))),""))</f>
        <v/>
      </c>
      <c r="AB257" s="18" t="str">
        <f>IF(
  ISBLANK($V257),"",
    IFERROR(
      (IF(ISBLANK(VLOOKUP($V257,$A$4:$R$503,14,0)),"!",VLOOKUP($V257,$A$4:$R$503,14,0))),""))</f>
        <v/>
      </c>
      <c r="AC257" s="2"/>
      <c r="AD257" s="86" t="str">
        <f>IF(
  ISBLANK($AC257),"",
    IFERROR(
      (IF(ISBLANK(VLOOKUP($AC257,$B$4:$R$503,15,0)),"!",VLOOKUP($AC257,$B$4:$R$503,14,0))),""))</f>
        <v/>
      </c>
      <c r="AE257" s="18" t="str">
        <f>IF(
  ISBLANK($AC257),"",
    IFERROR(
      (IF(ISBLANK(VLOOKUP($AC257,$B$4:$R$503,15,0)),"!",VLOOKUP($AC257,$B$4:$R$503,15,0))),""))</f>
        <v/>
      </c>
      <c r="AF257" s="5" t="str">
        <f>IF(
  ISBLANK($AC257),"",
    IFERROR(
      (IF(ISBLANK(VLOOKUP($AC257,$B$4:$R$503,16,0)),"!",VLOOKUP($AC257,$B$4:$R$503,16,0))),""))</f>
        <v/>
      </c>
      <c r="AG257" s="18" t="str">
        <f>IF(
  ISBLANK($AC257),"",
    IFERROR(
      (IF(ISBLANK(VLOOKUP($AC257,$B$4:$R$503,17,0)),"!",VLOOKUP($AC257,$B$4:$R$503,17,0))),""))</f>
        <v/>
      </c>
      <c r="AH257" s="2"/>
      <c r="AI257" s="2"/>
      <c r="AJ257" s="2"/>
      <c r="AK257" s="2"/>
    </row>
    <row r="258" spans="1:37" ht="21.95" customHeight="1" x14ac:dyDescent="0.2">
      <c r="A258" s="23" t="str">
        <f t="shared" si="7"/>
        <v/>
      </c>
      <c r="B258" s="23" t="str">
        <f t="shared" si="8"/>
        <v/>
      </c>
      <c r="C258" s="24"/>
      <c r="D258" s="68"/>
      <c r="E258" s="68"/>
      <c r="F258" s="68"/>
      <c r="G258" s="68"/>
      <c r="H258" s="68"/>
      <c r="I258" s="5"/>
      <c r="J258" s="18"/>
      <c r="K258" s="5"/>
      <c r="L258" s="18"/>
      <c r="M258" s="5"/>
      <c r="N258" s="18"/>
      <c r="O258" s="5"/>
      <c r="P258" s="7"/>
      <c r="Q258" s="5"/>
      <c r="R258" s="12"/>
      <c r="T258" s="2"/>
      <c r="U258" s="8"/>
      <c r="V258" s="26"/>
      <c r="W258" s="16" t="str">
        <f>IF(
  ISBLANK($V258),"",
    IFERROR(
      (IF(ISBLANK(VLOOKUP($V258,$A$4:$R$503,9,0)),"!",VLOOKUP($V258,$A$4:$R$503,9,0))),""))</f>
        <v/>
      </c>
      <c r="X258" s="18" t="str">
        <f>IF(
  ISBLANK($V258),"",
    IFERROR(
      (IF(ISBLANK(VLOOKUP($V258,$A$4:$R$503,10,0)),"!",VLOOKUP($V258,$A$4:$R$503,10,0))),""))</f>
        <v/>
      </c>
      <c r="Y258" s="5" t="str">
        <f>IF(
  ISBLANK($V258),"",
    IFERROR(
      (IF(ISBLANK(VLOOKUP($V258,$A$4:$R$503,11,0)),"!",VLOOKUP($V258,$A$4:$R$503,11,0))),""))</f>
        <v/>
      </c>
      <c r="Z258" s="18" t="str">
        <f>IF(
  ISBLANK($V258),"",
    IFERROR(
      (IF(ISBLANK(VLOOKUP($V258,$A$4:$R$503,12,0)),"!",VLOOKUP($V258,$A$4:$R$503,12,0))),""))</f>
        <v/>
      </c>
      <c r="AA258" s="5" t="str">
        <f>IF(
  ISBLANK($V258),"",
    IFERROR(
      (IF(ISBLANK(VLOOKUP($V258,$A$4:$R$503,13,0)),"!",VLOOKUP($V258,$A$4:$R$503,13,0))),""))</f>
        <v/>
      </c>
      <c r="AB258" s="18" t="str">
        <f>IF(
  ISBLANK($V258),"",
    IFERROR(
      (IF(ISBLANK(VLOOKUP($V258,$A$4:$R$503,14,0)),"!",VLOOKUP($V258,$A$4:$R$503,14,0))),""))</f>
        <v/>
      </c>
      <c r="AC258" s="2"/>
      <c r="AD258" s="86" t="str">
        <f>IF(
  ISBLANK($AC258),"",
    IFERROR(
      (IF(ISBLANK(VLOOKUP($AC258,$B$4:$R$503,15,0)),"!",VLOOKUP($AC258,$B$4:$R$503,14,0))),""))</f>
        <v/>
      </c>
      <c r="AE258" s="18" t="str">
        <f>IF(
  ISBLANK($AC258),"",
    IFERROR(
      (IF(ISBLANK(VLOOKUP($AC258,$B$4:$R$503,15,0)),"!",VLOOKUP($AC258,$B$4:$R$503,15,0))),""))</f>
        <v/>
      </c>
      <c r="AF258" s="5" t="str">
        <f>IF(
  ISBLANK($AC258),"",
    IFERROR(
      (IF(ISBLANK(VLOOKUP($AC258,$B$4:$R$503,16,0)),"!",VLOOKUP($AC258,$B$4:$R$503,16,0))),""))</f>
        <v/>
      </c>
      <c r="AG258" s="18" t="str">
        <f>IF(
  ISBLANK($AC258),"",
    IFERROR(
      (IF(ISBLANK(VLOOKUP($AC258,$B$4:$R$503,17,0)),"!",VLOOKUP($AC258,$B$4:$R$503,17,0))),""))</f>
        <v/>
      </c>
      <c r="AH258" s="2"/>
      <c r="AI258" s="2"/>
      <c r="AJ258" s="2"/>
      <c r="AK258" s="2"/>
    </row>
    <row r="259" spans="1:37" ht="21.95" customHeight="1" x14ac:dyDescent="0.2">
      <c r="A259" s="23" t="str">
        <f t="shared" si="7"/>
        <v/>
      </c>
      <c r="B259" s="23" t="str">
        <f t="shared" si="8"/>
        <v/>
      </c>
      <c r="C259" s="24"/>
      <c r="D259" s="68"/>
      <c r="E259" s="68"/>
      <c r="F259" s="68"/>
      <c r="G259" s="68"/>
      <c r="H259" s="68"/>
      <c r="I259" s="5"/>
      <c r="J259" s="18"/>
      <c r="K259" s="5"/>
      <c r="L259" s="18"/>
      <c r="M259" s="5"/>
      <c r="N259" s="18"/>
      <c r="O259" s="5"/>
      <c r="P259" s="7"/>
      <c r="Q259" s="5"/>
      <c r="R259" s="12"/>
      <c r="T259" s="2"/>
      <c r="U259" s="8"/>
      <c r="V259" s="26"/>
      <c r="W259" s="16" t="str">
        <f>IF(
  ISBLANK($V259),"",
    IFERROR(
      (IF(ISBLANK(VLOOKUP($V259,$A$4:$R$503,9,0)),"!",VLOOKUP($V259,$A$4:$R$503,9,0))),""))</f>
        <v/>
      </c>
      <c r="X259" s="18" t="str">
        <f>IF(
  ISBLANK($V259),"",
    IFERROR(
      (IF(ISBLANK(VLOOKUP($V259,$A$4:$R$503,10,0)),"!",VLOOKUP($V259,$A$4:$R$503,10,0))),""))</f>
        <v/>
      </c>
      <c r="Y259" s="5" t="str">
        <f>IF(
  ISBLANK($V259),"",
    IFERROR(
      (IF(ISBLANK(VLOOKUP($V259,$A$4:$R$503,11,0)),"!",VLOOKUP($V259,$A$4:$R$503,11,0))),""))</f>
        <v/>
      </c>
      <c r="Z259" s="18" t="str">
        <f>IF(
  ISBLANK($V259),"",
    IFERROR(
      (IF(ISBLANK(VLOOKUP($V259,$A$4:$R$503,12,0)),"!",VLOOKUP($V259,$A$4:$R$503,12,0))),""))</f>
        <v/>
      </c>
      <c r="AA259" s="5" t="str">
        <f>IF(
  ISBLANK($V259),"",
    IFERROR(
      (IF(ISBLANK(VLOOKUP($V259,$A$4:$R$503,13,0)),"!",VLOOKUP($V259,$A$4:$R$503,13,0))),""))</f>
        <v/>
      </c>
      <c r="AB259" s="18" t="str">
        <f>IF(
  ISBLANK($V259),"",
    IFERROR(
      (IF(ISBLANK(VLOOKUP($V259,$A$4:$R$503,14,0)),"!",VLOOKUP($V259,$A$4:$R$503,14,0))),""))</f>
        <v/>
      </c>
      <c r="AC259" s="2"/>
      <c r="AD259" s="86" t="str">
        <f>IF(
  ISBLANK($AC259),"",
    IFERROR(
      (IF(ISBLANK(VLOOKUP($AC259,$B$4:$R$503,15,0)),"!",VLOOKUP($AC259,$B$4:$R$503,14,0))),""))</f>
        <v/>
      </c>
      <c r="AE259" s="18" t="str">
        <f>IF(
  ISBLANK($AC259),"",
    IFERROR(
      (IF(ISBLANK(VLOOKUP($AC259,$B$4:$R$503,15,0)),"!",VLOOKUP($AC259,$B$4:$R$503,15,0))),""))</f>
        <v/>
      </c>
      <c r="AF259" s="5" t="str">
        <f>IF(
  ISBLANK($AC259),"",
    IFERROR(
      (IF(ISBLANK(VLOOKUP($AC259,$B$4:$R$503,16,0)),"!",VLOOKUP($AC259,$B$4:$R$503,16,0))),""))</f>
        <v/>
      </c>
      <c r="AG259" s="18" t="str">
        <f>IF(
  ISBLANK($AC259),"",
    IFERROR(
      (IF(ISBLANK(VLOOKUP($AC259,$B$4:$R$503,17,0)),"!",VLOOKUP($AC259,$B$4:$R$503,17,0))),""))</f>
        <v/>
      </c>
      <c r="AH259" s="2"/>
      <c r="AI259" s="2"/>
      <c r="AJ259" s="2"/>
      <c r="AK259" s="2"/>
    </row>
    <row r="260" spans="1:37" ht="21.95" customHeight="1" x14ac:dyDescent="0.2">
      <c r="A260" s="23" t="str">
        <f t="shared" si="7"/>
        <v/>
      </c>
      <c r="B260" s="23" t="str">
        <f t="shared" si="8"/>
        <v/>
      </c>
      <c r="C260" s="24"/>
      <c r="D260" s="68"/>
      <c r="E260" s="68"/>
      <c r="F260" s="68"/>
      <c r="G260" s="68"/>
      <c r="H260" s="68"/>
      <c r="I260" s="5"/>
      <c r="J260" s="18"/>
      <c r="K260" s="5"/>
      <c r="L260" s="18"/>
      <c r="M260" s="5"/>
      <c r="N260" s="18"/>
      <c r="O260" s="5"/>
      <c r="P260" s="7"/>
      <c r="Q260" s="5"/>
      <c r="R260" s="12"/>
      <c r="T260" s="2"/>
      <c r="U260" s="8"/>
      <c r="V260" s="26"/>
      <c r="W260" s="16" t="str">
        <f>IF(
  ISBLANK($V260),"",
    IFERROR(
      (IF(ISBLANK(VLOOKUP($V260,$A$4:$R$503,9,0)),"!",VLOOKUP($V260,$A$4:$R$503,9,0))),""))</f>
        <v/>
      </c>
      <c r="X260" s="18" t="str">
        <f>IF(
  ISBLANK($V260),"",
    IFERROR(
      (IF(ISBLANK(VLOOKUP($V260,$A$4:$R$503,10,0)),"!",VLOOKUP($V260,$A$4:$R$503,10,0))),""))</f>
        <v/>
      </c>
      <c r="Y260" s="5" t="str">
        <f>IF(
  ISBLANK($V260),"",
    IFERROR(
      (IF(ISBLANK(VLOOKUP($V260,$A$4:$R$503,11,0)),"!",VLOOKUP($V260,$A$4:$R$503,11,0))),""))</f>
        <v/>
      </c>
      <c r="Z260" s="18" t="str">
        <f>IF(
  ISBLANK($V260),"",
    IFERROR(
      (IF(ISBLANK(VLOOKUP($V260,$A$4:$R$503,12,0)),"!",VLOOKUP($V260,$A$4:$R$503,12,0))),""))</f>
        <v/>
      </c>
      <c r="AA260" s="5" t="str">
        <f>IF(
  ISBLANK($V260),"",
    IFERROR(
      (IF(ISBLANK(VLOOKUP($V260,$A$4:$R$503,13,0)),"!",VLOOKUP($V260,$A$4:$R$503,13,0))),""))</f>
        <v/>
      </c>
      <c r="AB260" s="18" t="str">
        <f>IF(
  ISBLANK($V260),"",
    IFERROR(
      (IF(ISBLANK(VLOOKUP($V260,$A$4:$R$503,14,0)),"!",VLOOKUP($V260,$A$4:$R$503,14,0))),""))</f>
        <v/>
      </c>
      <c r="AC260" s="2"/>
      <c r="AD260" s="86" t="str">
        <f>IF(
  ISBLANK($AC260),"",
    IFERROR(
      (IF(ISBLANK(VLOOKUP($AC260,$B$4:$R$503,15,0)),"!",VLOOKUP($AC260,$B$4:$R$503,14,0))),""))</f>
        <v/>
      </c>
      <c r="AE260" s="18" t="str">
        <f>IF(
  ISBLANK($AC260),"",
    IFERROR(
      (IF(ISBLANK(VLOOKUP($AC260,$B$4:$R$503,15,0)),"!",VLOOKUP($AC260,$B$4:$R$503,15,0))),""))</f>
        <v/>
      </c>
      <c r="AF260" s="5" t="str">
        <f>IF(
  ISBLANK($AC260),"",
    IFERROR(
      (IF(ISBLANK(VLOOKUP($AC260,$B$4:$R$503,16,0)),"!",VLOOKUP($AC260,$B$4:$R$503,16,0))),""))</f>
        <v/>
      </c>
      <c r="AG260" s="18" t="str">
        <f>IF(
  ISBLANK($AC260),"",
    IFERROR(
      (IF(ISBLANK(VLOOKUP($AC260,$B$4:$R$503,17,0)),"!",VLOOKUP($AC260,$B$4:$R$503,17,0))),""))</f>
        <v/>
      </c>
      <c r="AH260" s="2"/>
      <c r="AI260" s="2"/>
      <c r="AJ260" s="2"/>
      <c r="AK260" s="2"/>
    </row>
    <row r="261" spans="1:37" ht="21.95" customHeight="1" x14ac:dyDescent="0.2">
      <c r="A261" s="23" t="str">
        <f t="shared" si="7"/>
        <v/>
      </c>
      <c r="B261" s="23" t="str">
        <f t="shared" si="8"/>
        <v/>
      </c>
      <c r="C261" s="24"/>
      <c r="D261" s="68"/>
      <c r="E261" s="68"/>
      <c r="F261" s="68"/>
      <c r="G261" s="68"/>
      <c r="H261" s="68"/>
      <c r="I261" s="5"/>
      <c r="J261" s="18"/>
      <c r="K261" s="5"/>
      <c r="L261" s="18"/>
      <c r="M261" s="5"/>
      <c r="N261" s="18"/>
      <c r="O261" s="5"/>
      <c r="P261" s="7"/>
      <c r="Q261" s="5"/>
      <c r="R261" s="12"/>
      <c r="T261" s="2"/>
      <c r="U261" s="8"/>
      <c r="V261" s="26"/>
      <c r="W261" s="16" t="str">
        <f>IF(
  ISBLANK($V261),"",
    IFERROR(
      (IF(ISBLANK(VLOOKUP($V261,$A$4:$R$503,9,0)),"!",VLOOKUP($V261,$A$4:$R$503,9,0))),""))</f>
        <v/>
      </c>
      <c r="X261" s="18" t="str">
        <f>IF(
  ISBLANK($V261),"",
    IFERROR(
      (IF(ISBLANK(VLOOKUP($V261,$A$4:$R$503,10,0)),"!",VLOOKUP($V261,$A$4:$R$503,10,0))),""))</f>
        <v/>
      </c>
      <c r="Y261" s="5" t="str">
        <f>IF(
  ISBLANK($V261),"",
    IFERROR(
      (IF(ISBLANK(VLOOKUP($V261,$A$4:$R$503,11,0)),"!",VLOOKUP($V261,$A$4:$R$503,11,0))),""))</f>
        <v/>
      </c>
      <c r="Z261" s="18" t="str">
        <f>IF(
  ISBLANK($V261),"",
    IFERROR(
      (IF(ISBLANK(VLOOKUP($V261,$A$4:$R$503,12,0)),"!",VLOOKUP($V261,$A$4:$R$503,12,0))),""))</f>
        <v/>
      </c>
      <c r="AA261" s="5" t="str">
        <f>IF(
  ISBLANK($V261),"",
    IFERROR(
      (IF(ISBLANK(VLOOKUP($V261,$A$4:$R$503,13,0)),"!",VLOOKUP($V261,$A$4:$R$503,13,0))),""))</f>
        <v/>
      </c>
      <c r="AB261" s="18" t="str">
        <f>IF(
  ISBLANK($V261),"",
    IFERROR(
      (IF(ISBLANK(VLOOKUP($V261,$A$4:$R$503,14,0)),"!",VLOOKUP($V261,$A$4:$R$503,14,0))),""))</f>
        <v/>
      </c>
      <c r="AC261" s="2"/>
      <c r="AD261" s="86" t="str">
        <f>IF(
  ISBLANK($AC261),"",
    IFERROR(
      (IF(ISBLANK(VLOOKUP($AC261,$B$4:$R$503,15,0)),"!",VLOOKUP($AC261,$B$4:$R$503,14,0))),""))</f>
        <v/>
      </c>
      <c r="AE261" s="18" t="str">
        <f>IF(
  ISBLANK($AC261),"",
    IFERROR(
      (IF(ISBLANK(VLOOKUP($AC261,$B$4:$R$503,15,0)),"!",VLOOKUP($AC261,$B$4:$R$503,15,0))),""))</f>
        <v/>
      </c>
      <c r="AF261" s="5" t="str">
        <f>IF(
  ISBLANK($AC261),"",
    IFERROR(
      (IF(ISBLANK(VLOOKUP($AC261,$B$4:$R$503,16,0)),"!",VLOOKUP($AC261,$B$4:$R$503,16,0))),""))</f>
        <v/>
      </c>
      <c r="AG261" s="18" t="str">
        <f>IF(
  ISBLANK($AC261),"",
    IFERROR(
      (IF(ISBLANK(VLOOKUP($AC261,$B$4:$R$503,17,0)),"!",VLOOKUP($AC261,$B$4:$R$503,17,0))),""))</f>
        <v/>
      </c>
      <c r="AH261" s="2"/>
      <c r="AI261" s="2"/>
      <c r="AJ261" s="2"/>
      <c r="AK261" s="2"/>
    </row>
    <row r="262" spans="1:37" ht="21.95" customHeight="1" x14ac:dyDescent="0.2">
      <c r="A262" s="23" t="str">
        <f t="shared" si="7"/>
        <v/>
      </c>
      <c r="B262" s="23" t="str">
        <f t="shared" si="8"/>
        <v/>
      </c>
      <c r="C262" s="24"/>
      <c r="D262" s="68"/>
      <c r="E262" s="68"/>
      <c r="F262" s="68"/>
      <c r="G262" s="68"/>
      <c r="H262" s="68"/>
      <c r="I262" s="5"/>
      <c r="J262" s="18"/>
      <c r="K262" s="5"/>
      <c r="L262" s="18"/>
      <c r="M262" s="5"/>
      <c r="N262" s="18"/>
      <c r="O262" s="5"/>
      <c r="P262" s="7"/>
      <c r="Q262" s="5"/>
      <c r="R262" s="12"/>
      <c r="T262" s="2"/>
      <c r="U262" s="8"/>
      <c r="V262" s="26"/>
      <c r="W262" s="16" t="str">
        <f>IF(
  ISBLANK($V262),"",
    IFERROR(
      (IF(ISBLANK(VLOOKUP($V262,$A$4:$R$503,9,0)),"!",VLOOKUP($V262,$A$4:$R$503,9,0))),""))</f>
        <v/>
      </c>
      <c r="X262" s="18" t="str">
        <f>IF(
  ISBLANK($V262),"",
    IFERROR(
      (IF(ISBLANK(VLOOKUP($V262,$A$4:$R$503,10,0)),"!",VLOOKUP($V262,$A$4:$R$503,10,0))),""))</f>
        <v/>
      </c>
      <c r="Y262" s="5" t="str">
        <f>IF(
  ISBLANK($V262),"",
    IFERROR(
      (IF(ISBLANK(VLOOKUP($V262,$A$4:$R$503,11,0)),"!",VLOOKUP($V262,$A$4:$R$503,11,0))),""))</f>
        <v/>
      </c>
      <c r="Z262" s="18" t="str">
        <f>IF(
  ISBLANK($V262),"",
    IFERROR(
      (IF(ISBLANK(VLOOKUP($V262,$A$4:$R$503,12,0)),"!",VLOOKUP($V262,$A$4:$R$503,12,0))),""))</f>
        <v/>
      </c>
      <c r="AA262" s="5" t="str">
        <f>IF(
  ISBLANK($V262),"",
    IFERROR(
      (IF(ISBLANK(VLOOKUP($V262,$A$4:$R$503,13,0)),"!",VLOOKUP($V262,$A$4:$R$503,13,0))),""))</f>
        <v/>
      </c>
      <c r="AB262" s="18" t="str">
        <f>IF(
  ISBLANK($V262),"",
    IFERROR(
      (IF(ISBLANK(VLOOKUP($V262,$A$4:$R$503,14,0)),"!",VLOOKUP($V262,$A$4:$R$503,14,0))),""))</f>
        <v/>
      </c>
      <c r="AC262" s="2"/>
      <c r="AD262" s="86" t="str">
        <f>IF(
  ISBLANK($AC262),"",
    IFERROR(
      (IF(ISBLANK(VLOOKUP($AC262,$B$4:$R$503,15,0)),"!",VLOOKUP($AC262,$B$4:$R$503,14,0))),""))</f>
        <v/>
      </c>
      <c r="AE262" s="18" t="str">
        <f>IF(
  ISBLANK($AC262),"",
    IFERROR(
      (IF(ISBLANK(VLOOKUP($AC262,$B$4:$R$503,15,0)),"!",VLOOKUP($AC262,$B$4:$R$503,15,0))),""))</f>
        <v/>
      </c>
      <c r="AF262" s="5" t="str">
        <f>IF(
  ISBLANK($AC262),"",
    IFERROR(
      (IF(ISBLANK(VLOOKUP($AC262,$B$4:$R$503,16,0)),"!",VLOOKUP($AC262,$B$4:$R$503,16,0))),""))</f>
        <v/>
      </c>
      <c r="AG262" s="18" t="str">
        <f>IF(
  ISBLANK($AC262),"",
    IFERROR(
      (IF(ISBLANK(VLOOKUP($AC262,$B$4:$R$503,17,0)),"!",VLOOKUP($AC262,$B$4:$R$503,17,0))),""))</f>
        <v/>
      </c>
      <c r="AH262" s="2"/>
      <c r="AI262" s="2"/>
      <c r="AJ262" s="2"/>
      <c r="AK262" s="2"/>
    </row>
    <row r="263" spans="1:37" ht="21.95" customHeight="1" x14ac:dyDescent="0.2">
      <c r="A263" s="23" t="str">
        <f t="shared" si="7"/>
        <v/>
      </c>
      <c r="B263" s="23" t="str">
        <f t="shared" si="8"/>
        <v/>
      </c>
      <c r="C263" s="24"/>
      <c r="D263" s="68"/>
      <c r="E263" s="68"/>
      <c r="F263" s="68"/>
      <c r="G263" s="68"/>
      <c r="H263" s="68"/>
      <c r="I263" s="5"/>
      <c r="J263" s="18"/>
      <c r="K263" s="5"/>
      <c r="L263" s="18"/>
      <c r="M263" s="5"/>
      <c r="N263" s="18"/>
      <c r="O263" s="5"/>
      <c r="P263" s="7"/>
      <c r="Q263" s="5"/>
      <c r="R263" s="12"/>
      <c r="T263" s="2"/>
      <c r="U263" s="8"/>
      <c r="V263" s="26"/>
      <c r="W263" s="16" t="str">
        <f>IF(
  ISBLANK($V263),"",
    IFERROR(
      (IF(ISBLANK(VLOOKUP($V263,$A$4:$R$503,9,0)),"!",VLOOKUP($V263,$A$4:$R$503,9,0))),""))</f>
        <v/>
      </c>
      <c r="X263" s="18" t="str">
        <f>IF(
  ISBLANK($V263),"",
    IFERROR(
      (IF(ISBLANK(VLOOKUP($V263,$A$4:$R$503,10,0)),"!",VLOOKUP($V263,$A$4:$R$503,10,0))),""))</f>
        <v/>
      </c>
      <c r="Y263" s="5" t="str">
        <f>IF(
  ISBLANK($V263),"",
    IFERROR(
      (IF(ISBLANK(VLOOKUP($V263,$A$4:$R$503,11,0)),"!",VLOOKUP($V263,$A$4:$R$503,11,0))),""))</f>
        <v/>
      </c>
      <c r="Z263" s="18" t="str">
        <f>IF(
  ISBLANK($V263),"",
    IFERROR(
      (IF(ISBLANK(VLOOKUP($V263,$A$4:$R$503,12,0)),"!",VLOOKUP($V263,$A$4:$R$503,12,0))),""))</f>
        <v/>
      </c>
      <c r="AA263" s="5" t="str">
        <f>IF(
  ISBLANK($V263),"",
    IFERROR(
      (IF(ISBLANK(VLOOKUP($V263,$A$4:$R$503,13,0)),"!",VLOOKUP($V263,$A$4:$R$503,13,0))),""))</f>
        <v/>
      </c>
      <c r="AB263" s="18" t="str">
        <f>IF(
  ISBLANK($V263),"",
    IFERROR(
      (IF(ISBLANK(VLOOKUP($V263,$A$4:$R$503,14,0)),"!",VLOOKUP($V263,$A$4:$R$503,14,0))),""))</f>
        <v/>
      </c>
      <c r="AC263" s="2"/>
      <c r="AD263" s="86" t="str">
        <f>IF(
  ISBLANK($AC263),"",
    IFERROR(
      (IF(ISBLANK(VLOOKUP($AC263,$B$4:$R$503,15,0)),"!",VLOOKUP($AC263,$B$4:$R$503,14,0))),""))</f>
        <v/>
      </c>
      <c r="AE263" s="18" t="str">
        <f>IF(
  ISBLANK($AC263),"",
    IFERROR(
      (IF(ISBLANK(VLOOKUP($AC263,$B$4:$R$503,15,0)),"!",VLOOKUP($AC263,$B$4:$R$503,15,0))),""))</f>
        <v/>
      </c>
      <c r="AF263" s="5" t="str">
        <f>IF(
  ISBLANK($AC263),"",
    IFERROR(
      (IF(ISBLANK(VLOOKUP($AC263,$B$4:$R$503,16,0)),"!",VLOOKUP($AC263,$B$4:$R$503,16,0))),""))</f>
        <v/>
      </c>
      <c r="AG263" s="18" t="str">
        <f>IF(
  ISBLANK($AC263),"",
    IFERROR(
      (IF(ISBLANK(VLOOKUP($AC263,$B$4:$R$503,17,0)),"!",VLOOKUP($AC263,$B$4:$R$503,17,0))),""))</f>
        <v/>
      </c>
      <c r="AH263" s="2"/>
      <c r="AI263" s="2"/>
      <c r="AJ263" s="2"/>
      <c r="AK263" s="2"/>
    </row>
    <row r="264" spans="1:37" ht="21.95" customHeight="1" x14ac:dyDescent="0.2">
      <c r="A264" s="23" t="str">
        <f t="shared" si="7"/>
        <v/>
      </c>
      <c r="B264" s="23" t="str">
        <f t="shared" si="8"/>
        <v/>
      </c>
      <c r="C264" s="24"/>
      <c r="D264" s="68"/>
      <c r="E264" s="68"/>
      <c r="F264" s="68"/>
      <c r="G264" s="68"/>
      <c r="H264" s="68"/>
      <c r="I264" s="5"/>
      <c r="J264" s="18"/>
      <c r="K264" s="5"/>
      <c r="L264" s="18"/>
      <c r="M264" s="5"/>
      <c r="N264" s="18"/>
      <c r="O264" s="5"/>
      <c r="P264" s="7"/>
      <c r="Q264" s="5"/>
      <c r="R264" s="12"/>
      <c r="T264" s="2"/>
      <c r="U264" s="8"/>
      <c r="V264" s="26"/>
      <c r="W264" s="16" t="str">
        <f>IF(
  ISBLANK($V264),"",
    IFERROR(
      (IF(ISBLANK(VLOOKUP($V264,$A$4:$R$503,9,0)),"!",VLOOKUP($V264,$A$4:$R$503,9,0))),""))</f>
        <v/>
      </c>
      <c r="X264" s="18" t="str">
        <f>IF(
  ISBLANK($V264),"",
    IFERROR(
      (IF(ISBLANK(VLOOKUP($V264,$A$4:$R$503,10,0)),"!",VLOOKUP($V264,$A$4:$R$503,10,0))),""))</f>
        <v/>
      </c>
      <c r="Y264" s="5" t="str">
        <f>IF(
  ISBLANK($V264),"",
    IFERROR(
      (IF(ISBLANK(VLOOKUP($V264,$A$4:$R$503,11,0)),"!",VLOOKUP($V264,$A$4:$R$503,11,0))),""))</f>
        <v/>
      </c>
      <c r="Z264" s="18" t="str">
        <f>IF(
  ISBLANK($V264),"",
    IFERROR(
      (IF(ISBLANK(VLOOKUP($V264,$A$4:$R$503,12,0)),"!",VLOOKUP($V264,$A$4:$R$503,12,0))),""))</f>
        <v/>
      </c>
      <c r="AA264" s="5" t="str">
        <f>IF(
  ISBLANK($V264),"",
    IFERROR(
      (IF(ISBLANK(VLOOKUP($V264,$A$4:$R$503,13,0)),"!",VLOOKUP($V264,$A$4:$R$503,13,0))),""))</f>
        <v/>
      </c>
      <c r="AB264" s="18" t="str">
        <f>IF(
  ISBLANK($V264),"",
    IFERROR(
      (IF(ISBLANK(VLOOKUP($V264,$A$4:$R$503,14,0)),"!",VLOOKUP($V264,$A$4:$R$503,14,0))),""))</f>
        <v/>
      </c>
      <c r="AC264" s="2"/>
      <c r="AD264" s="86" t="str">
        <f>IF(
  ISBLANK($AC264),"",
    IFERROR(
      (IF(ISBLANK(VLOOKUP($AC264,$B$4:$R$503,15,0)),"!",VLOOKUP($AC264,$B$4:$R$503,14,0))),""))</f>
        <v/>
      </c>
      <c r="AE264" s="18" t="str">
        <f>IF(
  ISBLANK($AC264),"",
    IFERROR(
      (IF(ISBLANK(VLOOKUP($AC264,$B$4:$R$503,15,0)),"!",VLOOKUP($AC264,$B$4:$R$503,15,0))),""))</f>
        <v/>
      </c>
      <c r="AF264" s="5" t="str">
        <f>IF(
  ISBLANK($AC264),"",
    IFERROR(
      (IF(ISBLANK(VLOOKUP($AC264,$B$4:$R$503,16,0)),"!",VLOOKUP($AC264,$B$4:$R$503,16,0))),""))</f>
        <v/>
      </c>
      <c r="AG264" s="18" t="str">
        <f>IF(
  ISBLANK($AC264),"",
    IFERROR(
      (IF(ISBLANK(VLOOKUP($AC264,$B$4:$R$503,17,0)),"!",VLOOKUP($AC264,$B$4:$R$503,17,0))),""))</f>
        <v/>
      </c>
      <c r="AH264" s="2"/>
      <c r="AI264" s="2"/>
      <c r="AJ264" s="2"/>
      <c r="AK264" s="2"/>
    </row>
    <row r="265" spans="1:37" ht="21.95" customHeight="1" x14ac:dyDescent="0.2">
      <c r="A265" s="23" t="str">
        <f t="shared" si="7"/>
        <v/>
      </c>
      <c r="B265" s="23" t="str">
        <f t="shared" si="8"/>
        <v/>
      </c>
      <c r="C265" s="24"/>
      <c r="D265" s="68"/>
      <c r="E265" s="68"/>
      <c r="F265" s="68"/>
      <c r="G265" s="68"/>
      <c r="H265" s="68"/>
      <c r="I265" s="5"/>
      <c r="J265" s="18"/>
      <c r="K265" s="5"/>
      <c r="L265" s="18"/>
      <c r="M265" s="5"/>
      <c r="N265" s="18"/>
      <c r="O265" s="5"/>
      <c r="P265" s="7"/>
      <c r="Q265" s="5"/>
      <c r="R265" s="12"/>
      <c r="T265" s="2"/>
      <c r="U265" s="8"/>
      <c r="V265" s="26"/>
      <c r="W265" s="16" t="str">
        <f>IF(
  ISBLANK($V265),"",
    IFERROR(
      (IF(ISBLANK(VLOOKUP($V265,$A$4:$R$503,9,0)),"!",VLOOKUP($V265,$A$4:$R$503,9,0))),""))</f>
        <v/>
      </c>
      <c r="X265" s="18" t="str">
        <f>IF(
  ISBLANK($V265),"",
    IFERROR(
      (IF(ISBLANK(VLOOKUP($V265,$A$4:$R$503,10,0)),"!",VLOOKUP($V265,$A$4:$R$503,10,0))),""))</f>
        <v/>
      </c>
      <c r="Y265" s="5" t="str">
        <f>IF(
  ISBLANK($V265),"",
    IFERROR(
      (IF(ISBLANK(VLOOKUP($V265,$A$4:$R$503,11,0)),"!",VLOOKUP($V265,$A$4:$R$503,11,0))),""))</f>
        <v/>
      </c>
      <c r="Z265" s="18" t="str">
        <f>IF(
  ISBLANK($V265),"",
    IFERROR(
      (IF(ISBLANK(VLOOKUP($V265,$A$4:$R$503,12,0)),"!",VLOOKUP($V265,$A$4:$R$503,12,0))),""))</f>
        <v/>
      </c>
      <c r="AA265" s="5" t="str">
        <f>IF(
  ISBLANK($V265),"",
    IFERROR(
      (IF(ISBLANK(VLOOKUP($V265,$A$4:$R$503,13,0)),"!",VLOOKUP($V265,$A$4:$R$503,13,0))),""))</f>
        <v/>
      </c>
      <c r="AB265" s="18" t="str">
        <f>IF(
  ISBLANK($V265),"",
    IFERROR(
      (IF(ISBLANK(VLOOKUP($V265,$A$4:$R$503,14,0)),"!",VLOOKUP($V265,$A$4:$R$503,14,0))),""))</f>
        <v/>
      </c>
      <c r="AC265" s="2"/>
      <c r="AD265" s="86" t="str">
        <f>IF(
  ISBLANK($AC265),"",
    IFERROR(
      (IF(ISBLANK(VLOOKUP($AC265,$B$4:$R$503,15,0)),"!",VLOOKUP($AC265,$B$4:$R$503,14,0))),""))</f>
        <v/>
      </c>
      <c r="AE265" s="18" t="str">
        <f>IF(
  ISBLANK($AC265),"",
    IFERROR(
      (IF(ISBLANK(VLOOKUP($AC265,$B$4:$R$503,15,0)),"!",VLOOKUP($AC265,$B$4:$R$503,15,0))),""))</f>
        <v/>
      </c>
      <c r="AF265" s="5" t="str">
        <f>IF(
  ISBLANK($AC265),"",
    IFERROR(
      (IF(ISBLANK(VLOOKUP($AC265,$B$4:$R$503,16,0)),"!",VLOOKUP($AC265,$B$4:$R$503,16,0))),""))</f>
        <v/>
      </c>
      <c r="AG265" s="18" t="str">
        <f>IF(
  ISBLANK($AC265),"",
    IFERROR(
      (IF(ISBLANK(VLOOKUP($AC265,$B$4:$R$503,17,0)),"!",VLOOKUP($AC265,$B$4:$R$503,17,0))),""))</f>
        <v/>
      </c>
      <c r="AH265" s="2"/>
      <c r="AI265" s="2"/>
      <c r="AJ265" s="2"/>
      <c r="AK265" s="2"/>
    </row>
    <row r="266" spans="1:37" ht="21.95" customHeight="1" x14ac:dyDescent="0.2">
      <c r="A266" s="23" t="str">
        <f t="shared" si="7"/>
        <v/>
      </c>
      <c r="B266" s="23" t="str">
        <f t="shared" si="8"/>
        <v/>
      </c>
      <c r="C266" s="24"/>
      <c r="D266" s="68"/>
      <c r="E266" s="68"/>
      <c r="F266" s="68"/>
      <c r="G266" s="68"/>
      <c r="H266" s="68"/>
      <c r="I266" s="5"/>
      <c r="J266" s="18"/>
      <c r="K266" s="5"/>
      <c r="L266" s="18"/>
      <c r="M266" s="5"/>
      <c r="N266" s="18"/>
      <c r="O266" s="5"/>
      <c r="P266" s="7"/>
      <c r="Q266" s="5"/>
      <c r="R266" s="12"/>
      <c r="T266" s="2"/>
      <c r="U266" s="8"/>
      <c r="V266" s="26"/>
      <c r="W266" s="16" t="str">
        <f>IF(
  ISBLANK($V266),"",
    IFERROR(
      (IF(ISBLANK(VLOOKUP($V266,$A$4:$R$503,9,0)),"!",VLOOKUP($V266,$A$4:$R$503,9,0))),""))</f>
        <v/>
      </c>
      <c r="X266" s="18" t="str">
        <f>IF(
  ISBLANK($V266),"",
    IFERROR(
      (IF(ISBLANK(VLOOKUP($V266,$A$4:$R$503,10,0)),"!",VLOOKUP($V266,$A$4:$R$503,10,0))),""))</f>
        <v/>
      </c>
      <c r="Y266" s="5" t="str">
        <f>IF(
  ISBLANK($V266),"",
    IFERROR(
      (IF(ISBLANK(VLOOKUP($V266,$A$4:$R$503,11,0)),"!",VLOOKUP($V266,$A$4:$R$503,11,0))),""))</f>
        <v/>
      </c>
      <c r="Z266" s="18" t="str">
        <f>IF(
  ISBLANK($V266),"",
    IFERROR(
      (IF(ISBLANK(VLOOKUP($V266,$A$4:$R$503,12,0)),"!",VLOOKUP($V266,$A$4:$R$503,12,0))),""))</f>
        <v/>
      </c>
      <c r="AA266" s="5" t="str">
        <f>IF(
  ISBLANK($V266),"",
    IFERROR(
      (IF(ISBLANK(VLOOKUP($V266,$A$4:$R$503,13,0)),"!",VLOOKUP($V266,$A$4:$R$503,13,0))),""))</f>
        <v/>
      </c>
      <c r="AB266" s="18" t="str">
        <f>IF(
  ISBLANK($V266),"",
    IFERROR(
      (IF(ISBLANK(VLOOKUP($V266,$A$4:$R$503,14,0)),"!",VLOOKUP($V266,$A$4:$R$503,14,0))),""))</f>
        <v/>
      </c>
      <c r="AC266" s="2"/>
      <c r="AD266" s="86" t="str">
        <f>IF(
  ISBLANK($AC266),"",
    IFERROR(
      (IF(ISBLANK(VLOOKUP($AC266,$B$4:$R$503,15,0)),"!",VLOOKUP($AC266,$B$4:$R$503,14,0))),""))</f>
        <v/>
      </c>
      <c r="AE266" s="18" t="str">
        <f>IF(
  ISBLANK($AC266),"",
    IFERROR(
      (IF(ISBLANK(VLOOKUP($AC266,$B$4:$R$503,15,0)),"!",VLOOKUP($AC266,$B$4:$R$503,15,0))),""))</f>
        <v/>
      </c>
      <c r="AF266" s="5" t="str">
        <f>IF(
  ISBLANK($AC266),"",
    IFERROR(
      (IF(ISBLANK(VLOOKUP($AC266,$B$4:$R$503,16,0)),"!",VLOOKUP($AC266,$B$4:$R$503,16,0))),""))</f>
        <v/>
      </c>
      <c r="AG266" s="18" t="str">
        <f>IF(
  ISBLANK($AC266),"",
    IFERROR(
      (IF(ISBLANK(VLOOKUP($AC266,$B$4:$R$503,17,0)),"!",VLOOKUP($AC266,$B$4:$R$503,17,0))),""))</f>
        <v/>
      </c>
      <c r="AH266" s="2"/>
      <c r="AI266" s="2"/>
      <c r="AJ266" s="2"/>
      <c r="AK266" s="2"/>
    </row>
    <row r="267" spans="1:37" ht="21.95" customHeight="1" x14ac:dyDescent="0.2">
      <c r="A267" s="23" t="str">
        <f t="shared" si="7"/>
        <v/>
      </c>
      <c r="B267" s="23" t="str">
        <f t="shared" si="8"/>
        <v/>
      </c>
      <c r="C267" s="24"/>
      <c r="D267" s="68"/>
      <c r="E267" s="68"/>
      <c r="F267" s="68"/>
      <c r="G267" s="68"/>
      <c r="H267" s="68"/>
      <c r="I267" s="5"/>
      <c r="J267" s="18"/>
      <c r="K267" s="5"/>
      <c r="L267" s="18"/>
      <c r="M267" s="5"/>
      <c r="N267" s="18"/>
      <c r="O267" s="5"/>
      <c r="P267" s="7"/>
      <c r="Q267" s="5"/>
      <c r="R267" s="12"/>
      <c r="T267" s="2"/>
      <c r="U267" s="8"/>
      <c r="V267" s="26"/>
      <c r="W267" s="16" t="str">
        <f>IF(
  ISBLANK($V267),"",
    IFERROR(
      (IF(ISBLANK(VLOOKUP($V267,$A$4:$R$503,9,0)),"!",VLOOKUP($V267,$A$4:$R$503,9,0))),""))</f>
        <v/>
      </c>
      <c r="X267" s="18" t="str">
        <f>IF(
  ISBLANK($V267),"",
    IFERROR(
      (IF(ISBLANK(VLOOKUP($V267,$A$4:$R$503,10,0)),"!",VLOOKUP($V267,$A$4:$R$503,10,0))),""))</f>
        <v/>
      </c>
      <c r="Y267" s="5" t="str">
        <f>IF(
  ISBLANK($V267),"",
    IFERROR(
      (IF(ISBLANK(VLOOKUP($V267,$A$4:$R$503,11,0)),"!",VLOOKUP($V267,$A$4:$R$503,11,0))),""))</f>
        <v/>
      </c>
      <c r="Z267" s="18" t="str">
        <f>IF(
  ISBLANK($V267),"",
    IFERROR(
      (IF(ISBLANK(VLOOKUP($V267,$A$4:$R$503,12,0)),"!",VLOOKUP($V267,$A$4:$R$503,12,0))),""))</f>
        <v/>
      </c>
      <c r="AA267" s="5" t="str">
        <f>IF(
  ISBLANK($V267),"",
    IFERROR(
      (IF(ISBLANK(VLOOKUP($V267,$A$4:$R$503,13,0)),"!",VLOOKUP($V267,$A$4:$R$503,13,0))),""))</f>
        <v/>
      </c>
      <c r="AB267" s="18" t="str">
        <f>IF(
  ISBLANK($V267),"",
    IFERROR(
      (IF(ISBLANK(VLOOKUP($V267,$A$4:$R$503,14,0)),"!",VLOOKUP($V267,$A$4:$R$503,14,0))),""))</f>
        <v/>
      </c>
      <c r="AC267" s="2"/>
      <c r="AD267" s="86" t="str">
        <f>IF(
  ISBLANK($AC267),"",
    IFERROR(
      (IF(ISBLANK(VLOOKUP($AC267,$B$4:$R$503,15,0)),"!",VLOOKUP($AC267,$B$4:$R$503,14,0))),""))</f>
        <v/>
      </c>
      <c r="AE267" s="18" t="str">
        <f>IF(
  ISBLANK($AC267),"",
    IFERROR(
      (IF(ISBLANK(VLOOKUP($AC267,$B$4:$R$503,15,0)),"!",VLOOKUP($AC267,$B$4:$R$503,15,0))),""))</f>
        <v/>
      </c>
      <c r="AF267" s="5" t="str">
        <f>IF(
  ISBLANK($AC267),"",
    IFERROR(
      (IF(ISBLANK(VLOOKUP($AC267,$B$4:$R$503,16,0)),"!",VLOOKUP($AC267,$B$4:$R$503,16,0))),""))</f>
        <v/>
      </c>
      <c r="AG267" s="18" t="str">
        <f>IF(
  ISBLANK($AC267),"",
    IFERROR(
      (IF(ISBLANK(VLOOKUP($AC267,$B$4:$R$503,17,0)),"!",VLOOKUP($AC267,$B$4:$R$503,17,0))),""))</f>
        <v/>
      </c>
      <c r="AH267" s="2"/>
      <c r="AI267" s="2"/>
      <c r="AJ267" s="2"/>
      <c r="AK267" s="2"/>
    </row>
    <row r="268" spans="1:37" ht="21.95" customHeight="1" x14ac:dyDescent="0.2">
      <c r="A268" s="23" t="str">
        <f t="shared" si="7"/>
        <v/>
      </c>
      <c r="B268" s="23" t="str">
        <f t="shared" si="8"/>
        <v/>
      </c>
      <c r="C268" s="24"/>
      <c r="D268" s="68"/>
      <c r="E268" s="68"/>
      <c r="F268" s="68"/>
      <c r="G268" s="68"/>
      <c r="H268" s="68"/>
      <c r="I268" s="5"/>
      <c r="J268" s="18"/>
      <c r="K268" s="5"/>
      <c r="L268" s="18"/>
      <c r="M268" s="5"/>
      <c r="N268" s="18"/>
      <c r="O268" s="5"/>
      <c r="P268" s="7"/>
      <c r="Q268" s="5"/>
      <c r="R268" s="12"/>
      <c r="T268" s="2"/>
      <c r="U268" s="8"/>
      <c r="V268" s="26"/>
      <c r="W268" s="16" t="str">
        <f>IF(
  ISBLANK($V268),"",
    IFERROR(
      (IF(ISBLANK(VLOOKUP($V268,$A$4:$R$503,9,0)),"!",VLOOKUP($V268,$A$4:$R$503,9,0))),""))</f>
        <v/>
      </c>
      <c r="X268" s="18" t="str">
        <f>IF(
  ISBLANK($V268),"",
    IFERROR(
      (IF(ISBLANK(VLOOKUP($V268,$A$4:$R$503,10,0)),"!",VLOOKUP($V268,$A$4:$R$503,10,0))),""))</f>
        <v/>
      </c>
      <c r="Y268" s="5" t="str">
        <f>IF(
  ISBLANK($V268),"",
    IFERROR(
      (IF(ISBLANK(VLOOKUP($V268,$A$4:$R$503,11,0)),"!",VLOOKUP($V268,$A$4:$R$503,11,0))),""))</f>
        <v/>
      </c>
      <c r="Z268" s="18" t="str">
        <f>IF(
  ISBLANK($V268),"",
    IFERROR(
      (IF(ISBLANK(VLOOKUP($V268,$A$4:$R$503,12,0)),"!",VLOOKUP($V268,$A$4:$R$503,12,0))),""))</f>
        <v/>
      </c>
      <c r="AA268" s="5" t="str">
        <f>IF(
  ISBLANK($V268),"",
    IFERROR(
      (IF(ISBLANK(VLOOKUP($V268,$A$4:$R$503,13,0)),"!",VLOOKUP($V268,$A$4:$R$503,13,0))),""))</f>
        <v/>
      </c>
      <c r="AB268" s="18" t="str">
        <f>IF(
  ISBLANK($V268),"",
    IFERROR(
      (IF(ISBLANK(VLOOKUP($V268,$A$4:$R$503,14,0)),"!",VLOOKUP($V268,$A$4:$R$503,14,0))),""))</f>
        <v/>
      </c>
      <c r="AC268" s="2"/>
      <c r="AD268" s="86" t="str">
        <f>IF(
  ISBLANK($AC268),"",
    IFERROR(
      (IF(ISBLANK(VLOOKUP($AC268,$B$4:$R$503,15,0)),"!",VLOOKUP($AC268,$B$4:$R$503,14,0))),""))</f>
        <v/>
      </c>
      <c r="AE268" s="18" t="str">
        <f>IF(
  ISBLANK($AC268),"",
    IFERROR(
      (IF(ISBLANK(VLOOKUP($AC268,$B$4:$R$503,15,0)),"!",VLOOKUP($AC268,$B$4:$R$503,15,0))),""))</f>
        <v/>
      </c>
      <c r="AF268" s="5" t="str">
        <f>IF(
  ISBLANK($AC268),"",
    IFERROR(
      (IF(ISBLANK(VLOOKUP($AC268,$B$4:$R$503,16,0)),"!",VLOOKUP($AC268,$B$4:$R$503,16,0))),""))</f>
        <v/>
      </c>
      <c r="AG268" s="18" t="str">
        <f>IF(
  ISBLANK($AC268),"",
    IFERROR(
      (IF(ISBLANK(VLOOKUP($AC268,$B$4:$R$503,17,0)),"!",VLOOKUP($AC268,$B$4:$R$503,17,0))),""))</f>
        <v/>
      </c>
      <c r="AH268" s="2"/>
      <c r="AI268" s="2"/>
      <c r="AJ268" s="2"/>
      <c r="AK268" s="2"/>
    </row>
    <row r="269" spans="1:37" ht="21.95" customHeight="1" x14ac:dyDescent="0.2">
      <c r="A269" s="23" t="str">
        <f t="shared" si="7"/>
        <v/>
      </c>
      <c r="B269" s="23" t="str">
        <f t="shared" si="8"/>
        <v/>
      </c>
      <c r="C269" s="24"/>
      <c r="D269" s="68"/>
      <c r="E269" s="68"/>
      <c r="F269" s="68"/>
      <c r="G269" s="68"/>
      <c r="H269" s="68"/>
      <c r="I269" s="5"/>
      <c r="J269" s="18"/>
      <c r="K269" s="5"/>
      <c r="L269" s="18"/>
      <c r="M269" s="5"/>
      <c r="N269" s="18"/>
      <c r="O269" s="5"/>
      <c r="P269" s="7"/>
      <c r="Q269" s="5"/>
      <c r="R269" s="12"/>
      <c r="T269" s="2"/>
      <c r="U269" s="8"/>
      <c r="V269" s="26"/>
      <c r="W269" s="16" t="str">
        <f>IF(
  ISBLANK($V269),"",
    IFERROR(
      (IF(ISBLANK(VLOOKUP($V269,$A$4:$R$503,9,0)),"!",VLOOKUP($V269,$A$4:$R$503,9,0))),""))</f>
        <v/>
      </c>
      <c r="X269" s="18" t="str">
        <f>IF(
  ISBLANK($V269),"",
    IFERROR(
      (IF(ISBLANK(VLOOKUP($V269,$A$4:$R$503,10,0)),"!",VLOOKUP($V269,$A$4:$R$503,10,0))),""))</f>
        <v/>
      </c>
      <c r="Y269" s="5" t="str">
        <f>IF(
  ISBLANK($V269),"",
    IFERROR(
      (IF(ISBLANK(VLOOKUP($V269,$A$4:$R$503,11,0)),"!",VLOOKUP($V269,$A$4:$R$503,11,0))),""))</f>
        <v/>
      </c>
      <c r="Z269" s="18" t="str">
        <f>IF(
  ISBLANK($V269),"",
    IFERROR(
      (IF(ISBLANK(VLOOKUP($V269,$A$4:$R$503,12,0)),"!",VLOOKUP($V269,$A$4:$R$503,12,0))),""))</f>
        <v/>
      </c>
      <c r="AA269" s="5" t="str">
        <f>IF(
  ISBLANK($V269),"",
    IFERROR(
      (IF(ISBLANK(VLOOKUP($V269,$A$4:$R$503,13,0)),"!",VLOOKUP($V269,$A$4:$R$503,13,0))),""))</f>
        <v/>
      </c>
      <c r="AB269" s="18" t="str">
        <f>IF(
  ISBLANK($V269),"",
    IFERROR(
      (IF(ISBLANK(VLOOKUP($V269,$A$4:$R$503,14,0)),"!",VLOOKUP($V269,$A$4:$R$503,14,0))),""))</f>
        <v/>
      </c>
      <c r="AC269" s="2"/>
      <c r="AD269" s="86" t="str">
        <f>IF(
  ISBLANK($AC269),"",
    IFERROR(
      (IF(ISBLANK(VLOOKUP($AC269,$B$4:$R$503,15,0)),"!",VLOOKUP($AC269,$B$4:$R$503,14,0))),""))</f>
        <v/>
      </c>
      <c r="AE269" s="18" t="str">
        <f>IF(
  ISBLANK($AC269),"",
    IFERROR(
      (IF(ISBLANK(VLOOKUP($AC269,$B$4:$R$503,15,0)),"!",VLOOKUP($AC269,$B$4:$R$503,15,0))),""))</f>
        <v/>
      </c>
      <c r="AF269" s="5" t="str">
        <f>IF(
  ISBLANK($AC269),"",
    IFERROR(
      (IF(ISBLANK(VLOOKUP($AC269,$B$4:$R$503,16,0)),"!",VLOOKUP($AC269,$B$4:$R$503,16,0))),""))</f>
        <v/>
      </c>
      <c r="AG269" s="18" t="str">
        <f>IF(
  ISBLANK($AC269),"",
    IFERROR(
      (IF(ISBLANK(VLOOKUP($AC269,$B$4:$R$503,17,0)),"!",VLOOKUP($AC269,$B$4:$R$503,17,0))),""))</f>
        <v/>
      </c>
      <c r="AH269" s="2"/>
      <c r="AI269" s="2"/>
      <c r="AJ269" s="2"/>
      <c r="AK269" s="2"/>
    </row>
    <row r="270" spans="1:37" ht="21.95" customHeight="1" x14ac:dyDescent="0.2">
      <c r="A270" s="23" t="str">
        <f t="shared" si="7"/>
        <v/>
      </c>
      <c r="B270" s="23" t="str">
        <f t="shared" si="8"/>
        <v/>
      </c>
      <c r="C270" s="24"/>
      <c r="D270" s="68"/>
      <c r="E270" s="68"/>
      <c r="F270" s="68"/>
      <c r="G270" s="68"/>
      <c r="H270" s="68"/>
      <c r="I270" s="5"/>
      <c r="J270" s="18"/>
      <c r="K270" s="5"/>
      <c r="L270" s="18"/>
      <c r="M270" s="5"/>
      <c r="N270" s="18"/>
      <c r="O270" s="5"/>
      <c r="P270" s="7"/>
      <c r="Q270" s="5"/>
      <c r="R270" s="12"/>
      <c r="T270" s="2"/>
      <c r="U270" s="8"/>
      <c r="V270" s="26"/>
      <c r="W270" s="16" t="str">
        <f>IF(
  ISBLANK($V270),"",
    IFERROR(
      (IF(ISBLANK(VLOOKUP($V270,$A$4:$R$503,9,0)),"!",VLOOKUP($V270,$A$4:$R$503,9,0))),""))</f>
        <v/>
      </c>
      <c r="X270" s="18" t="str">
        <f>IF(
  ISBLANK($V270),"",
    IFERROR(
      (IF(ISBLANK(VLOOKUP($V270,$A$4:$R$503,10,0)),"!",VLOOKUP($V270,$A$4:$R$503,10,0))),""))</f>
        <v/>
      </c>
      <c r="Y270" s="5" t="str">
        <f>IF(
  ISBLANK($V270),"",
    IFERROR(
      (IF(ISBLANK(VLOOKUP($V270,$A$4:$R$503,11,0)),"!",VLOOKUP($V270,$A$4:$R$503,11,0))),""))</f>
        <v/>
      </c>
      <c r="Z270" s="18" t="str">
        <f>IF(
  ISBLANK($V270),"",
    IFERROR(
      (IF(ISBLANK(VLOOKUP($V270,$A$4:$R$503,12,0)),"!",VLOOKUP($V270,$A$4:$R$503,12,0))),""))</f>
        <v/>
      </c>
      <c r="AA270" s="5" t="str">
        <f>IF(
  ISBLANK($V270),"",
    IFERROR(
      (IF(ISBLANK(VLOOKUP($V270,$A$4:$R$503,13,0)),"!",VLOOKUP($V270,$A$4:$R$503,13,0))),""))</f>
        <v/>
      </c>
      <c r="AB270" s="18" t="str">
        <f>IF(
  ISBLANK($V270),"",
    IFERROR(
      (IF(ISBLANK(VLOOKUP($V270,$A$4:$R$503,14,0)),"!",VLOOKUP($V270,$A$4:$R$503,14,0))),""))</f>
        <v/>
      </c>
      <c r="AC270" s="2"/>
      <c r="AD270" s="86" t="str">
        <f>IF(
  ISBLANK($AC270),"",
    IFERROR(
      (IF(ISBLANK(VLOOKUP($AC270,$B$4:$R$503,15,0)),"!",VLOOKUP($AC270,$B$4:$R$503,14,0))),""))</f>
        <v/>
      </c>
      <c r="AE270" s="18" t="str">
        <f>IF(
  ISBLANK($AC270),"",
    IFERROR(
      (IF(ISBLANK(VLOOKUP($AC270,$B$4:$R$503,15,0)),"!",VLOOKUP($AC270,$B$4:$R$503,15,0))),""))</f>
        <v/>
      </c>
      <c r="AF270" s="5" t="str">
        <f>IF(
  ISBLANK($AC270),"",
    IFERROR(
      (IF(ISBLANK(VLOOKUP($AC270,$B$4:$R$503,16,0)),"!",VLOOKUP($AC270,$B$4:$R$503,16,0))),""))</f>
        <v/>
      </c>
      <c r="AG270" s="18" t="str">
        <f>IF(
  ISBLANK($AC270),"",
    IFERROR(
      (IF(ISBLANK(VLOOKUP($AC270,$B$4:$R$503,17,0)),"!",VLOOKUP($AC270,$B$4:$R$503,17,0))),""))</f>
        <v/>
      </c>
      <c r="AH270" s="2"/>
      <c r="AI270" s="2"/>
      <c r="AJ270" s="2"/>
      <c r="AK270" s="2"/>
    </row>
    <row r="271" spans="1:37" ht="21.95" customHeight="1" x14ac:dyDescent="0.2">
      <c r="A271" s="23" t="str">
        <f t="shared" si="7"/>
        <v/>
      </c>
      <c r="B271" s="23" t="str">
        <f t="shared" si="8"/>
        <v/>
      </c>
      <c r="C271" s="24"/>
      <c r="D271" s="68"/>
      <c r="E271" s="68"/>
      <c r="F271" s="68"/>
      <c r="G271" s="68"/>
      <c r="H271" s="68"/>
      <c r="I271" s="5"/>
      <c r="J271" s="18"/>
      <c r="K271" s="5"/>
      <c r="L271" s="18"/>
      <c r="M271" s="5"/>
      <c r="N271" s="18"/>
      <c r="O271" s="5"/>
      <c r="P271" s="7"/>
      <c r="Q271" s="5"/>
      <c r="R271" s="12"/>
      <c r="T271" s="2"/>
      <c r="U271" s="8"/>
      <c r="V271" s="26"/>
      <c r="W271" s="16" t="str">
        <f>IF(
  ISBLANK($V271),"",
    IFERROR(
      (IF(ISBLANK(VLOOKUP($V271,$A$4:$R$503,9,0)),"!",VLOOKUP($V271,$A$4:$R$503,9,0))),""))</f>
        <v/>
      </c>
      <c r="X271" s="18" t="str">
        <f>IF(
  ISBLANK($V271),"",
    IFERROR(
      (IF(ISBLANK(VLOOKUP($V271,$A$4:$R$503,10,0)),"!",VLOOKUP($V271,$A$4:$R$503,10,0))),""))</f>
        <v/>
      </c>
      <c r="Y271" s="5" t="str">
        <f>IF(
  ISBLANK($V271),"",
    IFERROR(
      (IF(ISBLANK(VLOOKUP($V271,$A$4:$R$503,11,0)),"!",VLOOKUP($V271,$A$4:$R$503,11,0))),""))</f>
        <v/>
      </c>
      <c r="Z271" s="18" t="str">
        <f>IF(
  ISBLANK($V271),"",
    IFERROR(
      (IF(ISBLANK(VLOOKUP($V271,$A$4:$R$503,12,0)),"!",VLOOKUP($V271,$A$4:$R$503,12,0))),""))</f>
        <v/>
      </c>
      <c r="AA271" s="5" t="str">
        <f>IF(
  ISBLANK($V271),"",
    IFERROR(
      (IF(ISBLANK(VLOOKUP($V271,$A$4:$R$503,13,0)),"!",VLOOKUP($V271,$A$4:$R$503,13,0))),""))</f>
        <v/>
      </c>
      <c r="AB271" s="18" t="str">
        <f>IF(
  ISBLANK($V271),"",
    IFERROR(
      (IF(ISBLANK(VLOOKUP($V271,$A$4:$R$503,14,0)),"!",VLOOKUP($V271,$A$4:$R$503,14,0))),""))</f>
        <v/>
      </c>
      <c r="AC271" s="2"/>
      <c r="AD271" s="86" t="str">
        <f>IF(
  ISBLANK($AC271),"",
    IFERROR(
      (IF(ISBLANK(VLOOKUP($AC271,$B$4:$R$503,15,0)),"!",VLOOKUP($AC271,$B$4:$R$503,14,0))),""))</f>
        <v/>
      </c>
      <c r="AE271" s="18" t="str">
        <f>IF(
  ISBLANK($AC271),"",
    IFERROR(
      (IF(ISBLANK(VLOOKUP($AC271,$B$4:$R$503,15,0)),"!",VLOOKUP($AC271,$B$4:$R$503,15,0))),""))</f>
        <v/>
      </c>
      <c r="AF271" s="5" t="str">
        <f>IF(
  ISBLANK($AC271),"",
    IFERROR(
      (IF(ISBLANK(VLOOKUP($AC271,$B$4:$R$503,16,0)),"!",VLOOKUP($AC271,$B$4:$R$503,16,0))),""))</f>
        <v/>
      </c>
      <c r="AG271" s="18" t="str">
        <f>IF(
  ISBLANK($AC271),"",
    IFERROR(
      (IF(ISBLANK(VLOOKUP($AC271,$B$4:$R$503,17,0)),"!",VLOOKUP($AC271,$B$4:$R$503,17,0))),""))</f>
        <v/>
      </c>
      <c r="AH271" s="2"/>
      <c r="AI271" s="2"/>
      <c r="AJ271" s="2"/>
      <c r="AK271" s="2"/>
    </row>
    <row r="272" spans="1:37" ht="21.95" customHeight="1" x14ac:dyDescent="0.2">
      <c r="A272" s="23" t="str">
        <f t="shared" si="7"/>
        <v/>
      </c>
      <c r="B272" s="23" t="str">
        <f t="shared" si="8"/>
        <v/>
      </c>
      <c r="C272" s="24"/>
      <c r="D272" s="68"/>
      <c r="E272" s="68"/>
      <c r="F272" s="68"/>
      <c r="G272" s="68"/>
      <c r="H272" s="68"/>
      <c r="I272" s="5"/>
      <c r="J272" s="18"/>
      <c r="K272" s="5"/>
      <c r="L272" s="18"/>
      <c r="M272" s="5"/>
      <c r="N272" s="18"/>
      <c r="O272" s="5"/>
      <c r="P272" s="7"/>
      <c r="Q272" s="5"/>
      <c r="R272" s="12"/>
      <c r="T272" s="2"/>
      <c r="U272" s="8"/>
      <c r="V272" s="26"/>
      <c r="W272" s="16" t="str">
        <f>IF(
  ISBLANK($V272),"",
    IFERROR(
      (IF(ISBLANK(VLOOKUP($V272,$A$4:$R$503,9,0)),"!",VLOOKUP($V272,$A$4:$R$503,9,0))),""))</f>
        <v/>
      </c>
      <c r="X272" s="18" t="str">
        <f>IF(
  ISBLANK($V272),"",
    IFERROR(
      (IF(ISBLANK(VLOOKUP($V272,$A$4:$R$503,10,0)),"!",VLOOKUP($V272,$A$4:$R$503,10,0))),""))</f>
        <v/>
      </c>
      <c r="Y272" s="5" t="str">
        <f>IF(
  ISBLANK($V272),"",
    IFERROR(
      (IF(ISBLANK(VLOOKUP($V272,$A$4:$R$503,11,0)),"!",VLOOKUP($V272,$A$4:$R$503,11,0))),""))</f>
        <v/>
      </c>
      <c r="Z272" s="18" t="str">
        <f>IF(
  ISBLANK($V272),"",
    IFERROR(
      (IF(ISBLANK(VLOOKUP($V272,$A$4:$R$503,12,0)),"!",VLOOKUP($V272,$A$4:$R$503,12,0))),""))</f>
        <v/>
      </c>
      <c r="AA272" s="5" t="str">
        <f>IF(
  ISBLANK($V272),"",
    IFERROR(
      (IF(ISBLANK(VLOOKUP($V272,$A$4:$R$503,13,0)),"!",VLOOKUP($V272,$A$4:$R$503,13,0))),""))</f>
        <v/>
      </c>
      <c r="AB272" s="18" t="str">
        <f>IF(
  ISBLANK($V272),"",
    IFERROR(
      (IF(ISBLANK(VLOOKUP($V272,$A$4:$R$503,14,0)),"!",VLOOKUP($V272,$A$4:$R$503,14,0))),""))</f>
        <v/>
      </c>
      <c r="AC272" s="2"/>
      <c r="AD272" s="86" t="str">
        <f>IF(
  ISBLANK($AC272),"",
    IFERROR(
      (IF(ISBLANK(VLOOKUP($AC272,$B$4:$R$503,15,0)),"!",VLOOKUP($AC272,$B$4:$R$503,14,0))),""))</f>
        <v/>
      </c>
      <c r="AE272" s="18" t="str">
        <f>IF(
  ISBLANK($AC272),"",
    IFERROR(
      (IF(ISBLANK(VLOOKUP($AC272,$B$4:$R$503,15,0)),"!",VLOOKUP($AC272,$B$4:$R$503,15,0))),""))</f>
        <v/>
      </c>
      <c r="AF272" s="5" t="str">
        <f>IF(
  ISBLANK($AC272),"",
    IFERROR(
      (IF(ISBLANK(VLOOKUP($AC272,$B$4:$R$503,16,0)),"!",VLOOKUP($AC272,$B$4:$R$503,16,0))),""))</f>
        <v/>
      </c>
      <c r="AG272" s="18" t="str">
        <f>IF(
  ISBLANK($AC272),"",
    IFERROR(
      (IF(ISBLANK(VLOOKUP($AC272,$B$4:$R$503,17,0)),"!",VLOOKUP($AC272,$B$4:$R$503,17,0))),""))</f>
        <v/>
      </c>
      <c r="AH272" s="2"/>
      <c r="AI272" s="2"/>
      <c r="AJ272" s="2"/>
      <c r="AK272" s="2"/>
    </row>
    <row r="273" spans="1:37" ht="21.95" customHeight="1" x14ac:dyDescent="0.2">
      <c r="A273" s="23" t="str">
        <f t="shared" si="7"/>
        <v/>
      </c>
      <c r="B273" s="23" t="str">
        <f t="shared" si="8"/>
        <v/>
      </c>
      <c r="C273" s="24"/>
      <c r="D273" s="68"/>
      <c r="E273" s="68"/>
      <c r="F273" s="68"/>
      <c r="G273" s="68"/>
      <c r="H273" s="68"/>
      <c r="I273" s="5"/>
      <c r="J273" s="18"/>
      <c r="K273" s="5"/>
      <c r="L273" s="18"/>
      <c r="M273" s="5"/>
      <c r="N273" s="18"/>
      <c r="O273" s="5"/>
      <c r="P273" s="7"/>
      <c r="Q273" s="5"/>
      <c r="R273" s="12"/>
      <c r="T273" s="2"/>
      <c r="U273" s="8"/>
      <c r="V273" s="26"/>
      <c r="W273" s="16" t="str">
        <f>IF(
  ISBLANK($V273),"",
    IFERROR(
      (IF(ISBLANK(VLOOKUP($V273,$A$4:$R$503,9,0)),"!",VLOOKUP($V273,$A$4:$R$503,9,0))),""))</f>
        <v/>
      </c>
      <c r="X273" s="18" t="str">
        <f>IF(
  ISBLANK($V273),"",
    IFERROR(
      (IF(ISBLANK(VLOOKUP($V273,$A$4:$R$503,10,0)),"!",VLOOKUP($V273,$A$4:$R$503,10,0))),""))</f>
        <v/>
      </c>
      <c r="Y273" s="5" t="str">
        <f>IF(
  ISBLANK($V273),"",
    IFERROR(
      (IF(ISBLANK(VLOOKUP($V273,$A$4:$R$503,11,0)),"!",VLOOKUP($V273,$A$4:$R$503,11,0))),""))</f>
        <v/>
      </c>
      <c r="Z273" s="18" t="str">
        <f>IF(
  ISBLANK($V273),"",
    IFERROR(
      (IF(ISBLANK(VLOOKUP($V273,$A$4:$R$503,12,0)),"!",VLOOKUP($V273,$A$4:$R$503,12,0))),""))</f>
        <v/>
      </c>
      <c r="AA273" s="5" t="str">
        <f>IF(
  ISBLANK($V273),"",
    IFERROR(
      (IF(ISBLANK(VLOOKUP($V273,$A$4:$R$503,13,0)),"!",VLOOKUP($V273,$A$4:$R$503,13,0))),""))</f>
        <v/>
      </c>
      <c r="AB273" s="18" t="str">
        <f>IF(
  ISBLANK($V273),"",
    IFERROR(
      (IF(ISBLANK(VLOOKUP($V273,$A$4:$R$503,14,0)),"!",VLOOKUP($V273,$A$4:$R$503,14,0))),""))</f>
        <v/>
      </c>
      <c r="AC273" s="2"/>
      <c r="AD273" s="86" t="str">
        <f>IF(
  ISBLANK($AC273),"",
    IFERROR(
      (IF(ISBLANK(VLOOKUP($AC273,$B$4:$R$503,15,0)),"!",VLOOKUP($AC273,$B$4:$R$503,14,0))),""))</f>
        <v/>
      </c>
      <c r="AE273" s="18" t="str">
        <f>IF(
  ISBLANK($AC273),"",
    IFERROR(
      (IF(ISBLANK(VLOOKUP($AC273,$B$4:$R$503,15,0)),"!",VLOOKUP($AC273,$B$4:$R$503,15,0))),""))</f>
        <v/>
      </c>
      <c r="AF273" s="5" t="str">
        <f>IF(
  ISBLANK($AC273),"",
    IFERROR(
      (IF(ISBLANK(VLOOKUP($AC273,$B$4:$R$503,16,0)),"!",VLOOKUP($AC273,$B$4:$R$503,16,0))),""))</f>
        <v/>
      </c>
      <c r="AG273" s="18" t="str">
        <f>IF(
  ISBLANK($AC273),"",
    IFERROR(
      (IF(ISBLANK(VLOOKUP($AC273,$B$4:$R$503,17,0)),"!",VLOOKUP($AC273,$B$4:$R$503,17,0))),""))</f>
        <v/>
      </c>
      <c r="AH273" s="2"/>
      <c r="AI273" s="2"/>
      <c r="AJ273" s="2"/>
      <c r="AK273" s="2"/>
    </row>
    <row r="274" spans="1:37" ht="21.95" customHeight="1" x14ac:dyDescent="0.2">
      <c r="A274" s="23" t="str">
        <f t="shared" si="7"/>
        <v/>
      </c>
      <c r="B274" s="23" t="str">
        <f t="shared" si="8"/>
        <v/>
      </c>
      <c r="C274" s="24"/>
      <c r="D274" s="68"/>
      <c r="E274" s="68"/>
      <c r="F274" s="68"/>
      <c r="G274" s="68"/>
      <c r="H274" s="68"/>
      <c r="I274" s="5"/>
      <c r="J274" s="18"/>
      <c r="K274" s="5"/>
      <c r="L274" s="18"/>
      <c r="M274" s="5"/>
      <c r="N274" s="18"/>
      <c r="O274" s="5"/>
      <c r="P274" s="7"/>
      <c r="Q274" s="5"/>
      <c r="R274" s="12"/>
      <c r="T274" s="2"/>
      <c r="U274" s="8"/>
      <c r="V274" s="26"/>
      <c r="W274" s="16" t="str">
        <f>IF(
  ISBLANK($V274),"",
    IFERROR(
      (IF(ISBLANK(VLOOKUP($V274,$A$4:$R$503,9,0)),"!",VLOOKUP($V274,$A$4:$R$503,9,0))),""))</f>
        <v/>
      </c>
      <c r="X274" s="18" t="str">
        <f>IF(
  ISBLANK($V274),"",
    IFERROR(
      (IF(ISBLANK(VLOOKUP($V274,$A$4:$R$503,10,0)),"!",VLOOKUP($V274,$A$4:$R$503,10,0))),""))</f>
        <v/>
      </c>
      <c r="Y274" s="5" t="str">
        <f>IF(
  ISBLANK($V274),"",
    IFERROR(
      (IF(ISBLANK(VLOOKUP($V274,$A$4:$R$503,11,0)),"!",VLOOKUP($V274,$A$4:$R$503,11,0))),""))</f>
        <v/>
      </c>
      <c r="Z274" s="18" t="str">
        <f>IF(
  ISBLANK($V274),"",
    IFERROR(
      (IF(ISBLANK(VLOOKUP($V274,$A$4:$R$503,12,0)),"!",VLOOKUP($V274,$A$4:$R$503,12,0))),""))</f>
        <v/>
      </c>
      <c r="AA274" s="5" t="str">
        <f>IF(
  ISBLANK($V274),"",
    IFERROR(
      (IF(ISBLANK(VLOOKUP($V274,$A$4:$R$503,13,0)),"!",VLOOKUP($V274,$A$4:$R$503,13,0))),""))</f>
        <v/>
      </c>
      <c r="AB274" s="18" t="str">
        <f>IF(
  ISBLANK($V274),"",
    IFERROR(
      (IF(ISBLANK(VLOOKUP($V274,$A$4:$R$503,14,0)),"!",VLOOKUP($V274,$A$4:$R$503,14,0))),""))</f>
        <v/>
      </c>
      <c r="AC274" s="2"/>
      <c r="AD274" s="86" t="str">
        <f>IF(
  ISBLANK($AC274),"",
    IFERROR(
      (IF(ISBLANK(VLOOKUP($AC274,$B$4:$R$503,15,0)),"!",VLOOKUP($AC274,$B$4:$R$503,14,0))),""))</f>
        <v/>
      </c>
      <c r="AE274" s="18" t="str">
        <f>IF(
  ISBLANK($AC274),"",
    IFERROR(
      (IF(ISBLANK(VLOOKUP($AC274,$B$4:$R$503,15,0)),"!",VLOOKUP($AC274,$B$4:$R$503,15,0))),""))</f>
        <v/>
      </c>
      <c r="AF274" s="5" t="str">
        <f>IF(
  ISBLANK($AC274),"",
    IFERROR(
      (IF(ISBLANK(VLOOKUP($AC274,$B$4:$R$503,16,0)),"!",VLOOKUP($AC274,$B$4:$R$503,16,0))),""))</f>
        <v/>
      </c>
      <c r="AG274" s="18" t="str">
        <f>IF(
  ISBLANK($AC274),"",
    IFERROR(
      (IF(ISBLANK(VLOOKUP($AC274,$B$4:$R$503,17,0)),"!",VLOOKUP($AC274,$B$4:$R$503,17,0))),""))</f>
        <v/>
      </c>
      <c r="AH274" s="2"/>
      <c r="AI274" s="2"/>
      <c r="AJ274" s="2"/>
      <c r="AK274" s="2"/>
    </row>
    <row r="275" spans="1:37" ht="21.95" customHeight="1" x14ac:dyDescent="0.2">
      <c r="A275" s="23" t="str">
        <f t="shared" si="7"/>
        <v/>
      </c>
      <c r="B275" s="23" t="str">
        <f t="shared" si="8"/>
        <v/>
      </c>
      <c r="C275" s="24"/>
      <c r="D275" s="68"/>
      <c r="E275" s="68"/>
      <c r="F275" s="68"/>
      <c r="G275" s="68"/>
      <c r="H275" s="68"/>
      <c r="I275" s="5"/>
      <c r="J275" s="18"/>
      <c r="K275" s="5"/>
      <c r="L275" s="18"/>
      <c r="M275" s="5"/>
      <c r="N275" s="18"/>
      <c r="O275" s="5"/>
      <c r="P275" s="7"/>
      <c r="Q275" s="5"/>
      <c r="R275" s="12"/>
      <c r="T275" s="2"/>
      <c r="U275" s="8"/>
      <c r="V275" s="26"/>
      <c r="W275" s="16" t="str">
        <f>IF(
  ISBLANK($V275),"",
    IFERROR(
      (IF(ISBLANK(VLOOKUP($V275,$A$4:$R$503,9,0)),"!",VLOOKUP($V275,$A$4:$R$503,9,0))),""))</f>
        <v/>
      </c>
      <c r="X275" s="18" t="str">
        <f>IF(
  ISBLANK($V275),"",
    IFERROR(
      (IF(ISBLANK(VLOOKUP($V275,$A$4:$R$503,10,0)),"!",VLOOKUP($V275,$A$4:$R$503,10,0))),""))</f>
        <v/>
      </c>
      <c r="Y275" s="5" t="str">
        <f>IF(
  ISBLANK($V275),"",
    IFERROR(
      (IF(ISBLANK(VLOOKUP($V275,$A$4:$R$503,11,0)),"!",VLOOKUP($V275,$A$4:$R$503,11,0))),""))</f>
        <v/>
      </c>
      <c r="Z275" s="18" t="str">
        <f>IF(
  ISBLANK($V275),"",
    IFERROR(
      (IF(ISBLANK(VLOOKUP($V275,$A$4:$R$503,12,0)),"!",VLOOKUP($V275,$A$4:$R$503,12,0))),""))</f>
        <v/>
      </c>
      <c r="AA275" s="5" t="str">
        <f>IF(
  ISBLANK($V275),"",
    IFERROR(
      (IF(ISBLANK(VLOOKUP($V275,$A$4:$R$503,13,0)),"!",VLOOKUP($V275,$A$4:$R$503,13,0))),""))</f>
        <v/>
      </c>
      <c r="AB275" s="18" t="str">
        <f>IF(
  ISBLANK($V275),"",
    IFERROR(
      (IF(ISBLANK(VLOOKUP($V275,$A$4:$R$503,14,0)),"!",VLOOKUP($V275,$A$4:$R$503,14,0))),""))</f>
        <v/>
      </c>
      <c r="AC275" s="2"/>
      <c r="AD275" s="86" t="str">
        <f>IF(
  ISBLANK($AC275),"",
    IFERROR(
      (IF(ISBLANK(VLOOKUP($AC275,$B$4:$R$503,15,0)),"!",VLOOKUP($AC275,$B$4:$R$503,14,0))),""))</f>
        <v/>
      </c>
      <c r="AE275" s="18" t="str">
        <f>IF(
  ISBLANK($AC275),"",
    IFERROR(
      (IF(ISBLANK(VLOOKUP($AC275,$B$4:$R$503,15,0)),"!",VLOOKUP($AC275,$B$4:$R$503,15,0))),""))</f>
        <v/>
      </c>
      <c r="AF275" s="5" t="str">
        <f>IF(
  ISBLANK($AC275),"",
    IFERROR(
      (IF(ISBLANK(VLOOKUP($AC275,$B$4:$R$503,16,0)),"!",VLOOKUP($AC275,$B$4:$R$503,16,0))),""))</f>
        <v/>
      </c>
      <c r="AG275" s="18" t="str">
        <f>IF(
  ISBLANK($AC275),"",
    IFERROR(
      (IF(ISBLANK(VLOOKUP($AC275,$B$4:$R$503,17,0)),"!",VLOOKUP($AC275,$B$4:$R$503,17,0))),""))</f>
        <v/>
      </c>
      <c r="AH275" s="2"/>
      <c r="AI275" s="2"/>
      <c r="AJ275" s="2"/>
      <c r="AK275" s="2"/>
    </row>
    <row r="276" spans="1:37" ht="21.95" customHeight="1" x14ac:dyDescent="0.2">
      <c r="A276" s="23" t="str">
        <f t="shared" si="7"/>
        <v/>
      </c>
      <c r="B276" s="23" t="str">
        <f t="shared" si="8"/>
        <v/>
      </c>
      <c r="C276" s="24"/>
      <c r="D276" s="68"/>
      <c r="E276" s="68"/>
      <c r="F276" s="68"/>
      <c r="G276" s="68"/>
      <c r="H276" s="68"/>
      <c r="I276" s="5"/>
      <c r="J276" s="18"/>
      <c r="K276" s="5"/>
      <c r="L276" s="18"/>
      <c r="M276" s="5"/>
      <c r="N276" s="18"/>
      <c r="O276" s="5"/>
      <c r="P276" s="7"/>
      <c r="Q276" s="5"/>
      <c r="R276" s="12"/>
      <c r="T276" s="2"/>
      <c r="U276" s="8"/>
      <c r="V276" s="26"/>
      <c r="W276" s="16" t="str">
        <f>IF(
  ISBLANK($V276),"",
    IFERROR(
      (IF(ISBLANK(VLOOKUP($V276,$A$4:$R$503,9,0)),"!",VLOOKUP($V276,$A$4:$R$503,9,0))),""))</f>
        <v/>
      </c>
      <c r="X276" s="18" t="str">
        <f>IF(
  ISBLANK($V276),"",
    IFERROR(
      (IF(ISBLANK(VLOOKUP($V276,$A$4:$R$503,10,0)),"!",VLOOKUP($V276,$A$4:$R$503,10,0))),""))</f>
        <v/>
      </c>
      <c r="Y276" s="5" t="str">
        <f>IF(
  ISBLANK($V276),"",
    IFERROR(
      (IF(ISBLANK(VLOOKUP($V276,$A$4:$R$503,11,0)),"!",VLOOKUP($V276,$A$4:$R$503,11,0))),""))</f>
        <v/>
      </c>
      <c r="Z276" s="18" t="str">
        <f>IF(
  ISBLANK($V276),"",
    IFERROR(
      (IF(ISBLANK(VLOOKUP($V276,$A$4:$R$503,12,0)),"!",VLOOKUP($V276,$A$4:$R$503,12,0))),""))</f>
        <v/>
      </c>
      <c r="AA276" s="5" t="str">
        <f>IF(
  ISBLANK($V276),"",
    IFERROR(
      (IF(ISBLANK(VLOOKUP($V276,$A$4:$R$503,13,0)),"!",VLOOKUP($V276,$A$4:$R$503,13,0))),""))</f>
        <v/>
      </c>
      <c r="AB276" s="18" t="str">
        <f>IF(
  ISBLANK($V276),"",
    IFERROR(
      (IF(ISBLANK(VLOOKUP($V276,$A$4:$R$503,14,0)),"!",VLOOKUP($V276,$A$4:$R$503,14,0))),""))</f>
        <v/>
      </c>
      <c r="AC276" s="2"/>
      <c r="AD276" s="86" t="str">
        <f>IF(
  ISBLANK($AC276),"",
    IFERROR(
      (IF(ISBLANK(VLOOKUP($AC276,$B$4:$R$503,15,0)),"!",VLOOKUP($AC276,$B$4:$R$503,14,0))),""))</f>
        <v/>
      </c>
      <c r="AE276" s="18" t="str">
        <f>IF(
  ISBLANK($AC276),"",
    IFERROR(
      (IF(ISBLANK(VLOOKUP($AC276,$B$4:$R$503,15,0)),"!",VLOOKUP($AC276,$B$4:$R$503,15,0))),""))</f>
        <v/>
      </c>
      <c r="AF276" s="5" t="str">
        <f>IF(
  ISBLANK($AC276),"",
    IFERROR(
      (IF(ISBLANK(VLOOKUP($AC276,$B$4:$R$503,16,0)),"!",VLOOKUP($AC276,$B$4:$R$503,16,0))),""))</f>
        <v/>
      </c>
      <c r="AG276" s="18" t="str">
        <f>IF(
  ISBLANK($AC276),"",
    IFERROR(
      (IF(ISBLANK(VLOOKUP($AC276,$B$4:$R$503,17,0)),"!",VLOOKUP($AC276,$B$4:$R$503,17,0))),""))</f>
        <v/>
      </c>
      <c r="AH276" s="2"/>
      <c r="AI276" s="2"/>
      <c r="AJ276" s="2"/>
      <c r="AK276" s="2"/>
    </row>
    <row r="277" spans="1:37" ht="21.95" customHeight="1" x14ac:dyDescent="0.2">
      <c r="A277" s="23" t="str">
        <f t="shared" si="7"/>
        <v/>
      </c>
      <c r="B277" s="23" t="str">
        <f t="shared" si="8"/>
        <v/>
      </c>
      <c r="C277" s="24"/>
      <c r="D277" s="68"/>
      <c r="E277" s="68"/>
      <c r="F277" s="68"/>
      <c r="G277" s="68"/>
      <c r="H277" s="68"/>
      <c r="I277" s="5"/>
      <c r="J277" s="18"/>
      <c r="K277" s="5"/>
      <c r="L277" s="18"/>
      <c r="M277" s="5"/>
      <c r="N277" s="18"/>
      <c r="O277" s="5"/>
      <c r="P277" s="7"/>
      <c r="Q277" s="5"/>
      <c r="R277" s="12"/>
      <c r="T277" s="2"/>
      <c r="U277" s="8"/>
      <c r="V277" s="26"/>
      <c r="W277" s="16" t="str">
        <f>IF(
  ISBLANK($V277),"",
    IFERROR(
      (IF(ISBLANK(VLOOKUP($V277,$A$4:$R$503,9,0)),"!",VLOOKUP($V277,$A$4:$R$503,9,0))),""))</f>
        <v/>
      </c>
      <c r="X277" s="18" t="str">
        <f>IF(
  ISBLANK($V277),"",
    IFERROR(
      (IF(ISBLANK(VLOOKUP($V277,$A$4:$R$503,10,0)),"!",VLOOKUP($V277,$A$4:$R$503,10,0))),""))</f>
        <v/>
      </c>
      <c r="Y277" s="5" t="str">
        <f>IF(
  ISBLANK($V277),"",
    IFERROR(
      (IF(ISBLANK(VLOOKUP($V277,$A$4:$R$503,11,0)),"!",VLOOKUP($V277,$A$4:$R$503,11,0))),""))</f>
        <v/>
      </c>
      <c r="Z277" s="18" t="str">
        <f>IF(
  ISBLANK($V277),"",
    IFERROR(
      (IF(ISBLANK(VLOOKUP($V277,$A$4:$R$503,12,0)),"!",VLOOKUP($V277,$A$4:$R$503,12,0))),""))</f>
        <v/>
      </c>
      <c r="AA277" s="5" t="str">
        <f>IF(
  ISBLANK($V277),"",
    IFERROR(
      (IF(ISBLANK(VLOOKUP($V277,$A$4:$R$503,13,0)),"!",VLOOKUP($V277,$A$4:$R$503,13,0))),""))</f>
        <v/>
      </c>
      <c r="AB277" s="18" t="str">
        <f>IF(
  ISBLANK($V277),"",
    IFERROR(
      (IF(ISBLANK(VLOOKUP($V277,$A$4:$R$503,14,0)),"!",VLOOKUP($V277,$A$4:$R$503,14,0))),""))</f>
        <v/>
      </c>
      <c r="AC277" s="2"/>
      <c r="AD277" s="86" t="str">
        <f>IF(
  ISBLANK($AC277),"",
    IFERROR(
      (IF(ISBLANK(VLOOKUP($AC277,$B$4:$R$503,15,0)),"!",VLOOKUP($AC277,$B$4:$R$503,14,0))),""))</f>
        <v/>
      </c>
      <c r="AE277" s="18" t="str">
        <f>IF(
  ISBLANK($AC277),"",
    IFERROR(
      (IF(ISBLANK(VLOOKUP($AC277,$B$4:$R$503,15,0)),"!",VLOOKUP($AC277,$B$4:$R$503,15,0))),""))</f>
        <v/>
      </c>
      <c r="AF277" s="5" t="str">
        <f>IF(
  ISBLANK($AC277),"",
    IFERROR(
      (IF(ISBLANK(VLOOKUP($AC277,$B$4:$R$503,16,0)),"!",VLOOKUP($AC277,$B$4:$R$503,16,0))),""))</f>
        <v/>
      </c>
      <c r="AG277" s="18" t="str">
        <f>IF(
  ISBLANK($AC277),"",
    IFERROR(
      (IF(ISBLANK(VLOOKUP($AC277,$B$4:$R$503,17,0)),"!",VLOOKUP($AC277,$B$4:$R$503,17,0))),""))</f>
        <v/>
      </c>
      <c r="AH277" s="2"/>
      <c r="AI277" s="2"/>
      <c r="AJ277" s="2"/>
      <c r="AK277" s="2"/>
    </row>
    <row r="278" spans="1:37" ht="21.95" customHeight="1" x14ac:dyDescent="0.2">
      <c r="A278" s="23" t="str">
        <f t="shared" si="7"/>
        <v/>
      </c>
      <c r="B278" s="23" t="str">
        <f t="shared" si="8"/>
        <v/>
      </c>
      <c r="C278" s="24"/>
      <c r="D278" s="68"/>
      <c r="E278" s="68"/>
      <c r="F278" s="68"/>
      <c r="G278" s="68"/>
      <c r="H278" s="68"/>
      <c r="I278" s="5"/>
      <c r="J278" s="18"/>
      <c r="K278" s="5"/>
      <c r="L278" s="18"/>
      <c r="M278" s="5"/>
      <c r="N278" s="18"/>
      <c r="O278" s="5"/>
      <c r="P278" s="7"/>
      <c r="Q278" s="5"/>
      <c r="R278" s="12"/>
      <c r="T278" s="2"/>
      <c r="U278" s="8"/>
      <c r="V278" s="26"/>
      <c r="W278" s="16" t="str">
        <f>IF(
  ISBLANK($V278),"",
    IFERROR(
      (IF(ISBLANK(VLOOKUP($V278,$A$4:$R$503,9,0)),"!",VLOOKUP($V278,$A$4:$R$503,9,0))),""))</f>
        <v/>
      </c>
      <c r="X278" s="18" t="str">
        <f>IF(
  ISBLANK($V278),"",
    IFERROR(
      (IF(ISBLANK(VLOOKUP($V278,$A$4:$R$503,10,0)),"!",VLOOKUP($V278,$A$4:$R$503,10,0))),""))</f>
        <v/>
      </c>
      <c r="Y278" s="5" t="str">
        <f>IF(
  ISBLANK($V278),"",
    IFERROR(
      (IF(ISBLANK(VLOOKUP($V278,$A$4:$R$503,11,0)),"!",VLOOKUP($V278,$A$4:$R$503,11,0))),""))</f>
        <v/>
      </c>
      <c r="Z278" s="18" t="str">
        <f>IF(
  ISBLANK($V278),"",
    IFERROR(
      (IF(ISBLANK(VLOOKUP($V278,$A$4:$R$503,12,0)),"!",VLOOKUP($V278,$A$4:$R$503,12,0))),""))</f>
        <v/>
      </c>
      <c r="AA278" s="5" t="str">
        <f>IF(
  ISBLANK($V278),"",
    IFERROR(
      (IF(ISBLANK(VLOOKUP($V278,$A$4:$R$503,13,0)),"!",VLOOKUP($V278,$A$4:$R$503,13,0))),""))</f>
        <v/>
      </c>
      <c r="AB278" s="18" t="str">
        <f>IF(
  ISBLANK($V278),"",
    IFERROR(
      (IF(ISBLANK(VLOOKUP($V278,$A$4:$R$503,14,0)),"!",VLOOKUP($V278,$A$4:$R$503,14,0))),""))</f>
        <v/>
      </c>
      <c r="AC278" s="2"/>
      <c r="AD278" s="86" t="str">
        <f>IF(
  ISBLANK($AC278),"",
    IFERROR(
      (IF(ISBLANK(VLOOKUP($AC278,$B$4:$R$503,15,0)),"!",VLOOKUP($AC278,$B$4:$R$503,14,0))),""))</f>
        <v/>
      </c>
      <c r="AE278" s="18" t="str">
        <f>IF(
  ISBLANK($AC278),"",
    IFERROR(
      (IF(ISBLANK(VLOOKUP($AC278,$B$4:$R$503,15,0)),"!",VLOOKUP($AC278,$B$4:$R$503,15,0))),""))</f>
        <v/>
      </c>
      <c r="AF278" s="5" t="str">
        <f>IF(
  ISBLANK($AC278),"",
    IFERROR(
      (IF(ISBLANK(VLOOKUP($AC278,$B$4:$R$503,16,0)),"!",VLOOKUP($AC278,$B$4:$R$503,16,0))),""))</f>
        <v/>
      </c>
      <c r="AG278" s="18" t="str">
        <f>IF(
  ISBLANK($AC278),"",
    IFERROR(
      (IF(ISBLANK(VLOOKUP($AC278,$B$4:$R$503,17,0)),"!",VLOOKUP($AC278,$B$4:$R$503,17,0))),""))</f>
        <v/>
      </c>
      <c r="AH278" s="2"/>
      <c r="AI278" s="2"/>
      <c r="AJ278" s="2"/>
      <c r="AK278" s="2"/>
    </row>
    <row r="279" spans="1:37" ht="21.95" customHeight="1" x14ac:dyDescent="0.2">
      <c r="A279" s="23" t="str">
        <f t="shared" si="7"/>
        <v/>
      </c>
      <c r="B279" s="23" t="str">
        <f t="shared" si="8"/>
        <v/>
      </c>
      <c r="C279" s="24"/>
      <c r="D279" s="68"/>
      <c r="E279" s="68"/>
      <c r="F279" s="68"/>
      <c r="G279" s="68"/>
      <c r="H279" s="68"/>
      <c r="I279" s="5"/>
      <c r="J279" s="18"/>
      <c r="K279" s="5"/>
      <c r="L279" s="18"/>
      <c r="M279" s="5"/>
      <c r="N279" s="18"/>
      <c r="O279" s="5"/>
      <c r="P279" s="7"/>
      <c r="Q279" s="5"/>
      <c r="R279" s="12"/>
      <c r="T279" s="2"/>
      <c r="U279" s="8"/>
      <c r="V279" s="26"/>
      <c r="W279" s="16" t="str">
        <f>IF(
  ISBLANK($V279),"",
    IFERROR(
      (IF(ISBLANK(VLOOKUP($V279,$A$4:$R$503,9,0)),"!",VLOOKUP($V279,$A$4:$R$503,9,0))),""))</f>
        <v/>
      </c>
      <c r="X279" s="18" t="str">
        <f>IF(
  ISBLANK($V279),"",
    IFERROR(
      (IF(ISBLANK(VLOOKUP($V279,$A$4:$R$503,10,0)),"!",VLOOKUP($V279,$A$4:$R$503,10,0))),""))</f>
        <v/>
      </c>
      <c r="Y279" s="5" t="str">
        <f>IF(
  ISBLANK($V279),"",
    IFERROR(
      (IF(ISBLANK(VLOOKUP($V279,$A$4:$R$503,11,0)),"!",VLOOKUP($V279,$A$4:$R$503,11,0))),""))</f>
        <v/>
      </c>
      <c r="Z279" s="18" t="str">
        <f>IF(
  ISBLANK($V279),"",
    IFERROR(
      (IF(ISBLANK(VLOOKUP($V279,$A$4:$R$503,12,0)),"!",VLOOKUP($V279,$A$4:$R$503,12,0))),""))</f>
        <v/>
      </c>
      <c r="AA279" s="5" t="str">
        <f>IF(
  ISBLANK($V279),"",
    IFERROR(
      (IF(ISBLANK(VLOOKUP($V279,$A$4:$R$503,13,0)),"!",VLOOKUP($V279,$A$4:$R$503,13,0))),""))</f>
        <v/>
      </c>
      <c r="AB279" s="18" t="str">
        <f>IF(
  ISBLANK($V279),"",
    IFERROR(
      (IF(ISBLANK(VLOOKUP($V279,$A$4:$R$503,14,0)),"!",VLOOKUP($V279,$A$4:$R$503,14,0))),""))</f>
        <v/>
      </c>
      <c r="AC279" s="2"/>
      <c r="AD279" s="86" t="str">
        <f>IF(
  ISBLANK($AC279),"",
    IFERROR(
      (IF(ISBLANK(VLOOKUP($AC279,$B$4:$R$503,15,0)),"!",VLOOKUP($AC279,$B$4:$R$503,14,0))),""))</f>
        <v/>
      </c>
      <c r="AE279" s="18" t="str">
        <f>IF(
  ISBLANK($AC279),"",
    IFERROR(
      (IF(ISBLANK(VLOOKUP($AC279,$B$4:$R$503,15,0)),"!",VLOOKUP($AC279,$B$4:$R$503,15,0))),""))</f>
        <v/>
      </c>
      <c r="AF279" s="5" t="str">
        <f>IF(
  ISBLANK($AC279),"",
    IFERROR(
      (IF(ISBLANK(VLOOKUP($AC279,$B$4:$R$503,16,0)),"!",VLOOKUP($AC279,$B$4:$R$503,16,0))),""))</f>
        <v/>
      </c>
      <c r="AG279" s="18" t="str">
        <f>IF(
  ISBLANK($AC279),"",
    IFERROR(
      (IF(ISBLANK(VLOOKUP($AC279,$B$4:$R$503,17,0)),"!",VLOOKUP($AC279,$B$4:$R$503,17,0))),""))</f>
        <v/>
      </c>
      <c r="AH279" s="2"/>
      <c r="AI279" s="2"/>
      <c r="AJ279" s="2"/>
      <c r="AK279" s="2"/>
    </row>
    <row r="280" spans="1:37" ht="21.95" customHeight="1" x14ac:dyDescent="0.2">
      <c r="A280" s="23" t="str">
        <f t="shared" si="7"/>
        <v/>
      </c>
      <c r="B280" s="23" t="str">
        <f t="shared" si="8"/>
        <v/>
      </c>
      <c r="C280" s="24"/>
      <c r="D280" s="68"/>
      <c r="E280" s="68"/>
      <c r="F280" s="68"/>
      <c r="G280" s="68"/>
      <c r="H280" s="68"/>
      <c r="I280" s="5"/>
      <c r="J280" s="18"/>
      <c r="K280" s="5"/>
      <c r="L280" s="18"/>
      <c r="M280" s="5"/>
      <c r="N280" s="18"/>
      <c r="O280" s="5"/>
      <c r="P280" s="7"/>
      <c r="Q280" s="5"/>
      <c r="R280" s="12"/>
      <c r="T280" s="2"/>
      <c r="U280" s="8"/>
      <c r="V280" s="26"/>
      <c r="W280" s="16" t="str">
        <f>IF(
  ISBLANK($V280),"",
    IFERROR(
      (IF(ISBLANK(VLOOKUP($V280,$A$4:$R$503,9,0)),"!",VLOOKUP($V280,$A$4:$R$503,9,0))),""))</f>
        <v/>
      </c>
      <c r="X280" s="18" t="str">
        <f>IF(
  ISBLANK($V280),"",
    IFERROR(
      (IF(ISBLANK(VLOOKUP($V280,$A$4:$R$503,10,0)),"!",VLOOKUP($V280,$A$4:$R$503,10,0))),""))</f>
        <v/>
      </c>
      <c r="Y280" s="5" t="str">
        <f>IF(
  ISBLANK($V280),"",
    IFERROR(
      (IF(ISBLANK(VLOOKUP($V280,$A$4:$R$503,11,0)),"!",VLOOKUP($V280,$A$4:$R$503,11,0))),""))</f>
        <v/>
      </c>
      <c r="Z280" s="18" t="str">
        <f>IF(
  ISBLANK($V280),"",
    IFERROR(
      (IF(ISBLANK(VLOOKUP($V280,$A$4:$R$503,12,0)),"!",VLOOKUP($V280,$A$4:$R$503,12,0))),""))</f>
        <v/>
      </c>
      <c r="AA280" s="5" t="str">
        <f>IF(
  ISBLANK($V280),"",
    IFERROR(
      (IF(ISBLANK(VLOOKUP($V280,$A$4:$R$503,13,0)),"!",VLOOKUP($V280,$A$4:$R$503,13,0))),""))</f>
        <v/>
      </c>
      <c r="AB280" s="18" t="str">
        <f>IF(
  ISBLANK($V280),"",
    IFERROR(
      (IF(ISBLANK(VLOOKUP($V280,$A$4:$R$503,14,0)),"!",VLOOKUP($V280,$A$4:$R$503,14,0))),""))</f>
        <v/>
      </c>
      <c r="AC280" s="2"/>
      <c r="AD280" s="86" t="str">
        <f>IF(
  ISBLANK($AC280),"",
    IFERROR(
      (IF(ISBLANK(VLOOKUP($AC280,$B$4:$R$503,15,0)),"!",VLOOKUP($AC280,$B$4:$R$503,14,0))),""))</f>
        <v/>
      </c>
      <c r="AE280" s="18" t="str">
        <f>IF(
  ISBLANK($AC280),"",
    IFERROR(
      (IF(ISBLANK(VLOOKUP($AC280,$B$4:$R$503,15,0)),"!",VLOOKUP($AC280,$B$4:$R$503,15,0))),""))</f>
        <v/>
      </c>
      <c r="AF280" s="5" t="str">
        <f>IF(
  ISBLANK($AC280),"",
    IFERROR(
      (IF(ISBLANK(VLOOKUP($AC280,$B$4:$R$503,16,0)),"!",VLOOKUP($AC280,$B$4:$R$503,16,0))),""))</f>
        <v/>
      </c>
      <c r="AG280" s="18" t="str">
        <f>IF(
  ISBLANK($AC280),"",
    IFERROR(
      (IF(ISBLANK(VLOOKUP($AC280,$B$4:$R$503,17,0)),"!",VLOOKUP($AC280,$B$4:$R$503,17,0))),""))</f>
        <v/>
      </c>
      <c r="AH280" s="2"/>
      <c r="AI280" s="2"/>
      <c r="AJ280" s="2"/>
      <c r="AK280" s="2"/>
    </row>
    <row r="281" spans="1:37" ht="21.95" customHeight="1" x14ac:dyDescent="0.2">
      <c r="A281" s="23" t="str">
        <f t="shared" si="7"/>
        <v/>
      </c>
      <c r="B281" s="23" t="str">
        <f t="shared" si="8"/>
        <v/>
      </c>
      <c r="C281" s="24"/>
      <c r="D281" s="68"/>
      <c r="E281" s="68"/>
      <c r="F281" s="68"/>
      <c r="G281" s="68"/>
      <c r="H281" s="68"/>
      <c r="I281" s="5"/>
      <c r="J281" s="18"/>
      <c r="K281" s="5"/>
      <c r="L281" s="18"/>
      <c r="M281" s="5"/>
      <c r="N281" s="18"/>
      <c r="O281" s="5"/>
      <c r="P281" s="7"/>
      <c r="Q281" s="5"/>
      <c r="R281" s="12"/>
      <c r="T281" s="2"/>
      <c r="U281" s="8"/>
      <c r="V281" s="26"/>
      <c r="W281" s="16" t="str">
        <f>IF(
  ISBLANK($V281),"",
    IFERROR(
      (IF(ISBLANK(VLOOKUP($V281,$A$4:$R$503,9,0)),"!",VLOOKUP($V281,$A$4:$R$503,9,0))),""))</f>
        <v/>
      </c>
      <c r="X281" s="18" t="str">
        <f>IF(
  ISBLANK($V281),"",
    IFERROR(
      (IF(ISBLANK(VLOOKUP($V281,$A$4:$R$503,10,0)),"!",VLOOKUP($V281,$A$4:$R$503,10,0))),""))</f>
        <v/>
      </c>
      <c r="Y281" s="5" t="str">
        <f>IF(
  ISBLANK($V281),"",
    IFERROR(
      (IF(ISBLANK(VLOOKUP($V281,$A$4:$R$503,11,0)),"!",VLOOKUP($V281,$A$4:$R$503,11,0))),""))</f>
        <v/>
      </c>
      <c r="Z281" s="18" t="str">
        <f>IF(
  ISBLANK($V281),"",
    IFERROR(
      (IF(ISBLANK(VLOOKUP($V281,$A$4:$R$503,12,0)),"!",VLOOKUP($V281,$A$4:$R$503,12,0))),""))</f>
        <v/>
      </c>
      <c r="AA281" s="5" t="str">
        <f>IF(
  ISBLANK($V281),"",
    IFERROR(
      (IF(ISBLANK(VLOOKUP($V281,$A$4:$R$503,13,0)),"!",VLOOKUP($V281,$A$4:$R$503,13,0))),""))</f>
        <v/>
      </c>
      <c r="AB281" s="18" t="str">
        <f>IF(
  ISBLANK($V281),"",
    IFERROR(
      (IF(ISBLANK(VLOOKUP($V281,$A$4:$R$503,14,0)),"!",VLOOKUP($V281,$A$4:$R$503,14,0))),""))</f>
        <v/>
      </c>
      <c r="AC281" s="2"/>
      <c r="AD281" s="86" t="str">
        <f>IF(
  ISBLANK($AC281),"",
    IFERROR(
      (IF(ISBLANK(VLOOKUP($AC281,$B$4:$R$503,15,0)),"!",VLOOKUP($AC281,$B$4:$R$503,14,0))),""))</f>
        <v/>
      </c>
      <c r="AE281" s="18" t="str">
        <f>IF(
  ISBLANK($AC281),"",
    IFERROR(
      (IF(ISBLANK(VLOOKUP($AC281,$B$4:$R$503,15,0)),"!",VLOOKUP($AC281,$B$4:$R$503,15,0))),""))</f>
        <v/>
      </c>
      <c r="AF281" s="5" t="str">
        <f>IF(
  ISBLANK($AC281),"",
    IFERROR(
      (IF(ISBLANK(VLOOKUP($AC281,$B$4:$R$503,16,0)),"!",VLOOKUP($AC281,$B$4:$R$503,16,0))),""))</f>
        <v/>
      </c>
      <c r="AG281" s="18" t="str">
        <f>IF(
  ISBLANK($AC281),"",
    IFERROR(
      (IF(ISBLANK(VLOOKUP($AC281,$B$4:$R$503,17,0)),"!",VLOOKUP($AC281,$B$4:$R$503,17,0))),""))</f>
        <v/>
      </c>
      <c r="AH281" s="2"/>
      <c r="AI281" s="2"/>
      <c r="AJ281" s="2"/>
      <c r="AK281" s="2"/>
    </row>
    <row r="282" spans="1:37" ht="21.95" customHeight="1" x14ac:dyDescent="0.2">
      <c r="A282" s="23" t="str">
        <f t="shared" si="7"/>
        <v/>
      </c>
      <c r="B282" s="23" t="str">
        <f t="shared" si="8"/>
        <v/>
      </c>
      <c r="C282" s="24"/>
      <c r="D282" s="68"/>
      <c r="E282" s="68"/>
      <c r="F282" s="68"/>
      <c r="G282" s="68"/>
      <c r="H282" s="68"/>
      <c r="I282" s="5"/>
      <c r="J282" s="18"/>
      <c r="K282" s="5"/>
      <c r="L282" s="18"/>
      <c r="M282" s="5"/>
      <c r="N282" s="18"/>
      <c r="O282" s="5"/>
      <c r="P282" s="7"/>
      <c r="Q282" s="5"/>
      <c r="R282" s="12"/>
      <c r="T282" s="2"/>
      <c r="U282" s="8"/>
      <c r="V282" s="26"/>
      <c r="W282" s="16" t="str">
        <f>IF(
  ISBLANK($V282),"",
    IFERROR(
      (IF(ISBLANK(VLOOKUP($V282,$A$4:$R$503,9,0)),"!",VLOOKUP($V282,$A$4:$R$503,9,0))),""))</f>
        <v/>
      </c>
      <c r="X282" s="18" t="str">
        <f>IF(
  ISBLANK($V282),"",
    IFERROR(
      (IF(ISBLANK(VLOOKUP($V282,$A$4:$R$503,10,0)),"!",VLOOKUP($V282,$A$4:$R$503,10,0))),""))</f>
        <v/>
      </c>
      <c r="Y282" s="5" t="str">
        <f>IF(
  ISBLANK($V282),"",
    IFERROR(
      (IF(ISBLANK(VLOOKUP($V282,$A$4:$R$503,11,0)),"!",VLOOKUP($V282,$A$4:$R$503,11,0))),""))</f>
        <v/>
      </c>
      <c r="Z282" s="18" t="str">
        <f>IF(
  ISBLANK($V282),"",
    IFERROR(
      (IF(ISBLANK(VLOOKUP($V282,$A$4:$R$503,12,0)),"!",VLOOKUP($V282,$A$4:$R$503,12,0))),""))</f>
        <v/>
      </c>
      <c r="AA282" s="5" t="str">
        <f>IF(
  ISBLANK($V282),"",
    IFERROR(
      (IF(ISBLANK(VLOOKUP($V282,$A$4:$R$503,13,0)),"!",VLOOKUP($V282,$A$4:$R$503,13,0))),""))</f>
        <v/>
      </c>
      <c r="AB282" s="18" t="str">
        <f>IF(
  ISBLANK($V282),"",
    IFERROR(
      (IF(ISBLANK(VLOOKUP($V282,$A$4:$R$503,14,0)),"!",VLOOKUP($V282,$A$4:$R$503,14,0))),""))</f>
        <v/>
      </c>
      <c r="AC282" s="2"/>
      <c r="AD282" s="86" t="str">
        <f>IF(
  ISBLANK($AC282),"",
    IFERROR(
      (IF(ISBLANK(VLOOKUP($AC282,$B$4:$R$503,15,0)),"!",VLOOKUP($AC282,$B$4:$R$503,14,0))),""))</f>
        <v/>
      </c>
      <c r="AE282" s="18" t="str">
        <f>IF(
  ISBLANK($AC282),"",
    IFERROR(
      (IF(ISBLANK(VLOOKUP($AC282,$B$4:$R$503,15,0)),"!",VLOOKUP($AC282,$B$4:$R$503,15,0))),""))</f>
        <v/>
      </c>
      <c r="AF282" s="5" t="str">
        <f>IF(
  ISBLANK($AC282),"",
    IFERROR(
      (IF(ISBLANK(VLOOKUP($AC282,$B$4:$R$503,16,0)),"!",VLOOKUP($AC282,$B$4:$R$503,16,0))),""))</f>
        <v/>
      </c>
      <c r="AG282" s="18" t="str">
        <f>IF(
  ISBLANK($AC282),"",
    IFERROR(
      (IF(ISBLANK(VLOOKUP($AC282,$B$4:$R$503,17,0)),"!",VLOOKUP($AC282,$B$4:$R$503,17,0))),""))</f>
        <v/>
      </c>
      <c r="AH282" s="2"/>
      <c r="AI282" s="2"/>
      <c r="AJ282" s="2"/>
      <c r="AK282" s="2"/>
    </row>
    <row r="283" spans="1:37" ht="21.95" customHeight="1" x14ac:dyDescent="0.2">
      <c r="A283" s="23" t="str">
        <f t="shared" si="7"/>
        <v/>
      </c>
      <c r="B283" s="23" t="str">
        <f t="shared" si="8"/>
        <v/>
      </c>
      <c r="C283" s="24"/>
      <c r="D283" s="68"/>
      <c r="E283" s="68"/>
      <c r="F283" s="68"/>
      <c r="G283" s="68"/>
      <c r="H283" s="68"/>
      <c r="I283" s="5"/>
      <c r="J283" s="18"/>
      <c r="K283" s="5"/>
      <c r="L283" s="18"/>
      <c r="M283" s="5"/>
      <c r="N283" s="18"/>
      <c r="O283" s="5"/>
      <c r="P283" s="7"/>
      <c r="Q283" s="5"/>
      <c r="R283" s="12"/>
      <c r="T283" s="2"/>
      <c r="U283" s="8"/>
      <c r="V283" s="26"/>
      <c r="W283" s="16" t="str">
        <f>IF(
  ISBLANK($V283),"",
    IFERROR(
      (IF(ISBLANK(VLOOKUP($V283,$A$4:$R$503,9,0)),"!",VLOOKUP($V283,$A$4:$R$503,9,0))),""))</f>
        <v/>
      </c>
      <c r="X283" s="18" t="str">
        <f>IF(
  ISBLANK($V283),"",
    IFERROR(
      (IF(ISBLANK(VLOOKUP($V283,$A$4:$R$503,10,0)),"!",VLOOKUP($V283,$A$4:$R$503,10,0))),""))</f>
        <v/>
      </c>
      <c r="Y283" s="5" t="str">
        <f>IF(
  ISBLANK($V283),"",
    IFERROR(
      (IF(ISBLANK(VLOOKUP($V283,$A$4:$R$503,11,0)),"!",VLOOKUP($V283,$A$4:$R$503,11,0))),""))</f>
        <v/>
      </c>
      <c r="Z283" s="18" t="str">
        <f>IF(
  ISBLANK($V283),"",
    IFERROR(
      (IF(ISBLANK(VLOOKUP($V283,$A$4:$R$503,12,0)),"!",VLOOKUP($V283,$A$4:$R$503,12,0))),""))</f>
        <v/>
      </c>
      <c r="AA283" s="5" t="str">
        <f>IF(
  ISBLANK($V283),"",
    IFERROR(
      (IF(ISBLANK(VLOOKUP($V283,$A$4:$R$503,13,0)),"!",VLOOKUP($V283,$A$4:$R$503,13,0))),""))</f>
        <v/>
      </c>
      <c r="AB283" s="18" t="str">
        <f>IF(
  ISBLANK($V283),"",
    IFERROR(
      (IF(ISBLANK(VLOOKUP($V283,$A$4:$R$503,14,0)),"!",VLOOKUP($V283,$A$4:$R$503,14,0))),""))</f>
        <v/>
      </c>
      <c r="AC283" s="2"/>
      <c r="AD283" s="86" t="str">
        <f>IF(
  ISBLANK($AC283),"",
    IFERROR(
      (IF(ISBLANK(VLOOKUP($AC283,$B$4:$R$503,15,0)),"!",VLOOKUP($AC283,$B$4:$R$503,14,0))),""))</f>
        <v/>
      </c>
      <c r="AE283" s="18" t="str">
        <f>IF(
  ISBLANK($AC283),"",
    IFERROR(
      (IF(ISBLANK(VLOOKUP($AC283,$B$4:$R$503,15,0)),"!",VLOOKUP($AC283,$B$4:$R$503,15,0))),""))</f>
        <v/>
      </c>
      <c r="AF283" s="5" t="str">
        <f>IF(
  ISBLANK($AC283),"",
    IFERROR(
      (IF(ISBLANK(VLOOKUP($AC283,$B$4:$R$503,16,0)),"!",VLOOKUP($AC283,$B$4:$R$503,16,0))),""))</f>
        <v/>
      </c>
      <c r="AG283" s="18" t="str">
        <f>IF(
  ISBLANK($AC283),"",
    IFERROR(
      (IF(ISBLANK(VLOOKUP($AC283,$B$4:$R$503,17,0)),"!",VLOOKUP($AC283,$B$4:$R$503,17,0))),""))</f>
        <v/>
      </c>
      <c r="AH283" s="2"/>
      <c r="AI283" s="2"/>
      <c r="AJ283" s="2"/>
      <c r="AK283" s="2"/>
    </row>
    <row r="284" spans="1:37" ht="21.95" customHeight="1" x14ac:dyDescent="0.2">
      <c r="A284" s="23" t="str">
        <f t="shared" si="7"/>
        <v/>
      </c>
      <c r="B284" s="23" t="str">
        <f t="shared" si="8"/>
        <v/>
      </c>
      <c r="C284" s="24"/>
      <c r="D284" s="68"/>
      <c r="E284" s="68"/>
      <c r="F284" s="68"/>
      <c r="G284" s="68"/>
      <c r="H284" s="68"/>
      <c r="I284" s="5"/>
      <c r="J284" s="18"/>
      <c r="K284" s="5"/>
      <c r="L284" s="18"/>
      <c r="M284" s="5"/>
      <c r="N284" s="18"/>
      <c r="O284" s="5"/>
      <c r="P284" s="7"/>
      <c r="Q284" s="5"/>
      <c r="R284" s="12"/>
      <c r="T284" s="2"/>
      <c r="U284" s="8"/>
      <c r="V284" s="26"/>
      <c r="W284" s="16" t="str">
        <f>IF(
  ISBLANK($V284),"",
    IFERROR(
      (IF(ISBLANK(VLOOKUP($V284,$A$4:$R$503,9,0)),"!",VLOOKUP($V284,$A$4:$R$503,9,0))),""))</f>
        <v/>
      </c>
      <c r="X284" s="18" t="str">
        <f>IF(
  ISBLANK($V284),"",
    IFERROR(
      (IF(ISBLANK(VLOOKUP($V284,$A$4:$R$503,10,0)),"!",VLOOKUP($V284,$A$4:$R$503,10,0))),""))</f>
        <v/>
      </c>
      <c r="Y284" s="5" t="str">
        <f>IF(
  ISBLANK($V284),"",
    IFERROR(
      (IF(ISBLANK(VLOOKUP($V284,$A$4:$R$503,11,0)),"!",VLOOKUP($V284,$A$4:$R$503,11,0))),""))</f>
        <v/>
      </c>
      <c r="Z284" s="18" t="str">
        <f>IF(
  ISBLANK($V284),"",
    IFERROR(
      (IF(ISBLANK(VLOOKUP($V284,$A$4:$R$503,12,0)),"!",VLOOKUP($V284,$A$4:$R$503,12,0))),""))</f>
        <v/>
      </c>
      <c r="AA284" s="5" t="str">
        <f>IF(
  ISBLANK($V284),"",
    IFERROR(
      (IF(ISBLANK(VLOOKUP($V284,$A$4:$R$503,13,0)),"!",VLOOKUP($V284,$A$4:$R$503,13,0))),""))</f>
        <v/>
      </c>
      <c r="AB284" s="18" t="str">
        <f>IF(
  ISBLANK($V284),"",
    IFERROR(
      (IF(ISBLANK(VLOOKUP($V284,$A$4:$R$503,14,0)),"!",VLOOKUP($V284,$A$4:$R$503,14,0))),""))</f>
        <v/>
      </c>
      <c r="AC284" s="2"/>
      <c r="AD284" s="86" t="str">
        <f>IF(
  ISBLANK($AC284),"",
    IFERROR(
      (IF(ISBLANK(VLOOKUP($AC284,$B$4:$R$503,15,0)),"!",VLOOKUP($AC284,$B$4:$R$503,14,0))),""))</f>
        <v/>
      </c>
      <c r="AE284" s="18" t="str">
        <f>IF(
  ISBLANK($AC284),"",
    IFERROR(
      (IF(ISBLANK(VLOOKUP($AC284,$B$4:$R$503,15,0)),"!",VLOOKUP($AC284,$B$4:$R$503,15,0))),""))</f>
        <v/>
      </c>
      <c r="AF284" s="5" t="str">
        <f>IF(
  ISBLANK($AC284),"",
    IFERROR(
      (IF(ISBLANK(VLOOKUP($AC284,$B$4:$R$503,16,0)),"!",VLOOKUP($AC284,$B$4:$R$503,16,0))),""))</f>
        <v/>
      </c>
      <c r="AG284" s="18" t="str">
        <f>IF(
  ISBLANK($AC284),"",
    IFERROR(
      (IF(ISBLANK(VLOOKUP($AC284,$B$4:$R$503,17,0)),"!",VLOOKUP($AC284,$B$4:$R$503,17,0))),""))</f>
        <v/>
      </c>
      <c r="AH284" s="2"/>
      <c r="AI284" s="2"/>
      <c r="AJ284" s="2"/>
      <c r="AK284" s="2"/>
    </row>
    <row r="285" spans="1:37" ht="21.95" customHeight="1" x14ac:dyDescent="0.2">
      <c r="A285" s="23" t="str">
        <f t="shared" si="7"/>
        <v/>
      </c>
      <c r="B285" s="23" t="str">
        <f t="shared" si="8"/>
        <v/>
      </c>
      <c r="C285" s="24"/>
      <c r="D285" s="68"/>
      <c r="E285" s="68"/>
      <c r="F285" s="68"/>
      <c r="G285" s="68"/>
      <c r="H285" s="68"/>
      <c r="I285" s="5"/>
      <c r="J285" s="18"/>
      <c r="K285" s="5"/>
      <c r="L285" s="18"/>
      <c r="M285" s="5"/>
      <c r="N285" s="18"/>
      <c r="O285" s="5"/>
      <c r="P285" s="7"/>
      <c r="Q285" s="5"/>
      <c r="R285" s="12"/>
      <c r="T285" s="2"/>
      <c r="U285" s="8"/>
      <c r="V285" s="26"/>
      <c r="W285" s="16" t="str">
        <f>IF(
  ISBLANK($V285),"",
    IFERROR(
      (IF(ISBLANK(VLOOKUP($V285,$A$4:$R$503,9,0)),"!",VLOOKUP($V285,$A$4:$R$503,9,0))),""))</f>
        <v/>
      </c>
      <c r="X285" s="18" t="str">
        <f>IF(
  ISBLANK($V285),"",
    IFERROR(
      (IF(ISBLANK(VLOOKUP($V285,$A$4:$R$503,10,0)),"!",VLOOKUP($V285,$A$4:$R$503,10,0))),""))</f>
        <v/>
      </c>
      <c r="Y285" s="5" t="str">
        <f>IF(
  ISBLANK($V285),"",
    IFERROR(
      (IF(ISBLANK(VLOOKUP($V285,$A$4:$R$503,11,0)),"!",VLOOKUP($V285,$A$4:$R$503,11,0))),""))</f>
        <v/>
      </c>
      <c r="Z285" s="18" t="str">
        <f>IF(
  ISBLANK($V285),"",
    IFERROR(
      (IF(ISBLANK(VLOOKUP($V285,$A$4:$R$503,12,0)),"!",VLOOKUP($V285,$A$4:$R$503,12,0))),""))</f>
        <v/>
      </c>
      <c r="AA285" s="5" t="str">
        <f>IF(
  ISBLANK($V285),"",
    IFERROR(
      (IF(ISBLANK(VLOOKUP($V285,$A$4:$R$503,13,0)),"!",VLOOKUP($V285,$A$4:$R$503,13,0))),""))</f>
        <v/>
      </c>
      <c r="AB285" s="18" t="str">
        <f>IF(
  ISBLANK($V285),"",
    IFERROR(
      (IF(ISBLANK(VLOOKUP($V285,$A$4:$R$503,14,0)),"!",VLOOKUP($V285,$A$4:$R$503,14,0))),""))</f>
        <v/>
      </c>
      <c r="AC285" s="2"/>
      <c r="AD285" s="86" t="str">
        <f>IF(
  ISBLANK($AC285),"",
    IFERROR(
      (IF(ISBLANK(VLOOKUP($AC285,$B$4:$R$503,15,0)),"!",VLOOKUP($AC285,$B$4:$R$503,14,0))),""))</f>
        <v/>
      </c>
      <c r="AE285" s="18" t="str">
        <f>IF(
  ISBLANK($AC285),"",
    IFERROR(
      (IF(ISBLANK(VLOOKUP($AC285,$B$4:$R$503,15,0)),"!",VLOOKUP($AC285,$B$4:$R$503,15,0))),""))</f>
        <v/>
      </c>
      <c r="AF285" s="5" t="str">
        <f>IF(
  ISBLANK($AC285),"",
    IFERROR(
      (IF(ISBLANK(VLOOKUP($AC285,$B$4:$R$503,16,0)),"!",VLOOKUP($AC285,$B$4:$R$503,16,0))),""))</f>
        <v/>
      </c>
      <c r="AG285" s="18" t="str">
        <f>IF(
  ISBLANK($AC285),"",
    IFERROR(
      (IF(ISBLANK(VLOOKUP($AC285,$B$4:$R$503,17,0)),"!",VLOOKUP($AC285,$B$4:$R$503,17,0))),""))</f>
        <v/>
      </c>
      <c r="AH285" s="2"/>
      <c r="AI285" s="2"/>
      <c r="AJ285" s="2"/>
      <c r="AK285" s="2"/>
    </row>
    <row r="286" spans="1:37" ht="21.95" customHeight="1" x14ac:dyDescent="0.2">
      <c r="A286" s="23" t="str">
        <f t="shared" si="7"/>
        <v/>
      </c>
      <c r="B286" s="23" t="str">
        <f t="shared" si="8"/>
        <v/>
      </c>
      <c r="C286" s="24"/>
      <c r="D286" s="68"/>
      <c r="E286" s="68"/>
      <c r="F286" s="68"/>
      <c r="G286" s="68"/>
      <c r="H286" s="68"/>
      <c r="I286" s="5"/>
      <c r="J286" s="18"/>
      <c r="K286" s="5"/>
      <c r="L286" s="18"/>
      <c r="M286" s="5"/>
      <c r="N286" s="18"/>
      <c r="O286" s="5"/>
      <c r="P286" s="7"/>
      <c r="Q286" s="5"/>
      <c r="R286" s="12"/>
      <c r="T286" s="2"/>
      <c r="U286" s="8"/>
      <c r="V286" s="26"/>
      <c r="W286" s="16" t="str">
        <f>IF(
  ISBLANK($V286),"",
    IFERROR(
      (IF(ISBLANK(VLOOKUP($V286,$A$4:$R$503,9,0)),"!",VLOOKUP($V286,$A$4:$R$503,9,0))),""))</f>
        <v/>
      </c>
      <c r="X286" s="18" t="str">
        <f>IF(
  ISBLANK($V286),"",
    IFERROR(
      (IF(ISBLANK(VLOOKUP($V286,$A$4:$R$503,10,0)),"!",VLOOKUP($V286,$A$4:$R$503,10,0))),""))</f>
        <v/>
      </c>
      <c r="Y286" s="5" t="str">
        <f>IF(
  ISBLANK($V286),"",
    IFERROR(
      (IF(ISBLANK(VLOOKUP($V286,$A$4:$R$503,11,0)),"!",VLOOKUP($V286,$A$4:$R$503,11,0))),""))</f>
        <v/>
      </c>
      <c r="Z286" s="18" t="str">
        <f>IF(
  ISBLANK($V286),"",
    IFERROR(
      (IF(ISBLANK(VLOOKUP($V286,$A$4:$R$503,12,0)),"!",VLOOKUP($V286,$A$4:$R$503,12,0))),""))</f>
        <v/>
      </c>
      <c r="AA286" s="5" t="str">
        <f>IF(
  ISBLANK($V286),"",
    IFERROR(
      (IF(ISBLANK(VLOOKUP($V286,$A$4:$R$503,13,0)),"!",VLOOKUP($V286,$A$4:$R$503,13,0))),""))</f>
        <v/>
      </c>
      <c r="AB286" s="18" t="str">
        <f>IF(
  ISBLANK($V286),"",
    IFERROR(
      (IF(ISBLANK(VLOOKUP($V286,$A$4:$R$503,14,0)),"!",VLOOKUP($V286,$A$4:$R$503,14,0))),""))</f>
        <v/>
      </c>
      <c r="AC286" s="2"/>
      <c r="AD286" s="86" t="str">
        <f>IF(
  ISBLANK($AC286),"",
    IFERROR(
      (IF(ISBLANK(VLOOKUP($AC286,$B$4:$R$503,15,0)),"!",VLOOKUP($AC286,$B$4:$R$503,14,0))),""))</f>
        <v/>
      </c>
      <c r="AE286" s="18" t="str">
        <f>IF(
  ISBLANK($AC286),"",
    IFERROR(
      (IF(ISBLANK(VLOOKUP($AC286,$B$4:$R$503,15,0)),"!",VLOOKUP($AC286,$B$4:$R$503,15,0))),""))</f>
        <v/>
      </c>
      <c r="AF286" s="5" t="str">
        <f>IF(
  ISBLANK($AC286),"",
    IFERROR(
      (IF(ISBLANK(VLOOKUP($AC286,$B$4:$R$503,16,0)),"!",VLOOKUP($AC286,$B$4:$R$503,16,0))),""))</f>
        <v/>
      </c>
      <c r="AG286" s="18" t="str">
        <f>IF(
  ISBLANK($AC286),"",
    IFERROR(
      (IF(ISBLANK(VLOOKUP($AC286,$B$4:$R$503,17,0)),"!",VLOOKUP($AC286,$B$4:$R$503,17,0))),""))</f>
        <v/>
      </c>
      <c r="AH286" s="2"/>
      <c r="AI286" s="2"/>
      <c r="AJ286" s="2"/>
      <c r="AK286" s="2"/>
    </row>
    <row r="287" spans="1:37" ht="21.95" customHeight="1" x14ac:dyDescent="0.2">
      <c r="A287" s="23" t="str">
        <f t="shared" si="7"/>
        <v/>
      </c>
      <c r="B287" s="23" t="str">
        <f t="shared" si="8"/>
        <v/>
      </c>
      <c r="C287" s="24"/>
      <c r="D287" s="68"/>
      <c r="E287" s="68"/>
      <c r="F287" s="68"/>
      <c r="G287" s="68"/>
      <c r="H287" s="68"/>
      <c r="I287" s="5"/>
      <c r="J287" s="18"/>
      <c r="K287" s="5"/>
      <c r="L287" s="18"/>
      <c r="M287" s="5"/>
      <c r="N287" s="18"/>
      <c r="O287" s="5"/>
      <c r="P287" s="7"/>
      <c r="Q287" s="5"/>
      <c r="R287" s="12"/>
      <c r="T287" s="2"/>
      <c r="U287" s="8"/>
      <c r="V287" s="26"/>
      <c r="W287" s="16" t="str">
        <f>IF(
  ISBLANK($V287),"",
    IFERROR(
      (IF(ISBLANK(VLOOKUP($V287,$A$4:$R$503,9,0)),"!",VLOOKUP($V287,$A$4:$R$503,9,0))),""))</f>
        <v/>
      </c>
      <c r="X287" s="18" t="str">
        <f>IF(
  ISBLANK($V287),"",
    IFERROR(
      (IF(ISBLANK(VLOOKUP($V287,$A$4:$R$503,10,0)),"!",VLOOKUP($V287,$A$4:$R$503,10,0))),""))</f>
        <v/>
      </c>
      <c r="Y287" s="5" t="str">
        <f>IF(
  ISBLANK($V287),"",
    IFERROR(
      (IF(ISBLANK(VLOOKUP($V287,$A$4:$R$503,11,0)),"!",VLOOKUP($V287,$A$4:$R$503,11,0))),""))</f>
        <v/>
      </c>
      <c r="Z287" s="18" t="str">
        <f>IF(
  ISBLANK($V287),"",
    IFERROR(
      (IF(ISBLANK(VLOOKUP($V287,$A$4:$R$503,12,0)),"!",VLOOKUP($V287,$A$4:$R$503,12,0))),""))</f>
        <v/>
      </c>
      <c r="AA287" s="5" t="str">
        <f>IF(
  ISBLANK($V287),"",
    IFERROR(
      (IF(ISBLANK(VLOOKUP($V287,$A$4:$R$503,13,0)),"!",VLOOKUP($V287,$A$4:$R$503,13,0))),""))</f>
        <v/>
      </c>
      <c r="AB287" s="18" t="str">
        <f>IF(
  ISBLANK($V287),"",
    IFERROR(
      (IF(ISBLANK(VLOOKUP($V287,$A$4:$R$503,14,0)),"!",VLOOKUP($V287,$A$4:$R$503,14,0))),""))</f>
        <v/>
      </c>
      <c r="AC287" s="2"/>
      <c r="AD287" s="86" t="str">
        <f>IF(
  ISBLANK($AC287),"",
    IFERROR(
      (IF(ISBLANK(VLOOKUP($AC287,$B$4:$R$503,15,0)),"!",VLOOKUP($AC287,$B$4:$R$503,14,0))),""))</f>
        <v/>
      </c>
      <c r="AE287" s="18" t="str">
        <f>IF(
  ISBLANK($AC287),"",
    IFERROR(
      (IF(ISBLANK(VLOOKUP($AC287,$B$4:$R$503,15,0)),"!",VLOOKUP($AC287,$B$4:$R$503,15,0))),""))</f>
        <v/>
      </c>
      <c r="AF287" s="5" t="str">
        <f>IF(
  ISBLANK($AC287),"",
    IFERROR(
      (IF(ISBLANK(VLOOKUP($AC287,$B$4:$R$503,16,0)),"!",VLOOKUP($AC287,$B$4:$R$503,16,0))),""))</f>
        <v/>
      </c>
      <c r="AG287" s="18" t="str">
        <f>IF(
  ISBLANK($AC287),"",
    IFERROR(
      (IF(ISBLANK(VLOOKUP($AC287,$B$4:$R$503,17,0)),"!",VLOOKUP($AC287,$B$4:$R$503,17,0))),""))</f>
        <v/>
      </c>
      <c r="AH287" s="2"/>
      <c r="AI287" s="2"/>
      <c r="AJ287" s="2"/>
      <c r="AK287" s="2"/>
    </row>
    <row r="288" spans="1:37" ht="21.95" customHeight="1" x14ac:dyDescent="0.2">
      <c r="A288" s="23" t="str">
        <f t="shared" si="7"/>
        <v/>
      </c>
      <c r="B288" s="23" t="str">
        <f t="shared" si="8"/>
        <v/>
      </c>
      <c r="C288" s="24"/>
      <c r="D288" s="68"/>
      <c r="E288" s="68"/>
      <c r="F288" s="68"/>
      <c r="G288" s="68"/>
      <c r="H288" s="68"/>
      <c r="I288" s="5"/>
      <c r="J288" s="18"/>
      <c r="K288" s="5"/>
      <c r="L288" s="18"/>
      <c r="M288" s="5"/>
      <c r="N288" s="18"/>
      <c r="O288" s="5"/>
      <c r="P288" s="7"/>
      <c r="Q288" s="5"/>
      <c r="R288" s="12"/>
      <c r="T288" s="2"/>
      <c r="U288" s="8"/>
      <c r="V288" s="26"/>
      <c r="W288" s="16" t="str">
        <f>IF(
  ISBLANK($V288),"",
    IFERROR(
      (IF(ISBLANK(VLOOKUP($V288,$A$4:$R$503,9,0)),"!",VLOOKUP($V288,$A$4:$R$503,9,0))),""))</f>
        <v/>
      </c>
      <c r="X288" s="18" t="str">
        <f>IF(
  ISBLANK($V288),"",
    IFERROR(
      (IF(ISBLANK(VLOOKUP($V288,$A$4:$R$503,10,0)),"!",VLOOKUP($V288,$A$4:$R$503,10,0))),""))</f>
        <v/>
      </c>
      <c r="Y288" s="5" t="str">
        <f>IF(
  ISBLANK($V288),"",
    IFERROR(
      (IF(ISBLANK(VLOOKUP($V288,$A$4:$R$503,11,0)),"!",VLOOKUP($V288,$A$4:$R$503,11,0))),""))</f>
        <v/>
      </c>
      <c r="Z288" s="18" t="str">
        <f>IF(
  ISBLANK($V288),"",
    IFERROR(
      (IF(ISBLANK(VLOOKUP($V288,$A$4:$R$503,12,0)),"!",VLOOKUP($V288,$A$4:$R$503,12,0))),""))</f>
        <v/>
      </c>
      <c r="AA288" s="5" t="str">
        <f>IF(
  ISBLANK($V288),"",
    IFERROR(
      (IF(ISBLANK(VLOOKUP($V288,$A$4:$R$503,13,0)),"!",VLOOKUP($V288,$A$4:$R$503,13,0))),""))</f>
        <v/>
      </c>
      <c r="AB288" s="18" t="str">
        <f>IF(
  ISBLANK($V288),"",
    IFERROR(
      (IF(ISBLANK(VLOOKUP($V288,$A$4:$R$503,14,0)),"!",VLOOKUP($V288,$A$4:$R$503,14,0))),""))</f>
        <v/>
      </c>
      <c r="AC288" s="2"/>
      <c r="AD288" s="86" t="str">
        <f>IF(
  ISBLANK($AC288),"",
    IFERROR(
      (IF(ISBLANK(VLOOKUP($AC288,$B$4:$R$503,15,0)),"!",VLOOKUP($AC288,$B$4:$R$503,14,0))),""))</f>
        <v/>
      </c>
      <c r="AE288" s="18" t="str">
        <f>IF(
  ISBLANK($AC288),"",
    IFERROR(
      (IF(ISBLANK(VLOOKUP($AC288,$B$4:$R$503,15,0)),"!",VLOOKUP($AC288,$B$4:$R$503,15,0))),""))</f>
        <v/>
      </c>
      <c r="AF288" s="5" t="str">
        <f>IF(
  ISBLANK($AC288),"",
    IFERROR(
      (IF(ISBLANK(VLOOKUP($AC288,$B$4:$R$503,16,0)),"!",VLOOKUP($AC288,$B$4:$R$503,16,0))),""))</f>
        <v/>
      </c>
      <c r="AG288" s="18" t="str">
        <f>IF(
  ISBLANK($AC288),"",
    IFERROR(
      (IF(ISBLANK(VLOOKUP($AC288,$B$4:$R$503,17,0)),"!",VLOOKUP($AC288,$B$4:$R$503,17,0))),""))</f>
        <v/>
      </c>
      <c r="AH288" s="2"/>
      <c r="AI288" s="2"/>
      <c r="AJ288" s="2"/>
      <c r="AK288" s="2"/>
    </row>
    <row r="289" spans="1:37" ht="21.95" customHeight="1" x14ac:dyDescent="0.2">
      <c r="A289" s="23" t="str">
        <f t="shared" si="7"/>
        <v/>
      </c>
      <c r="B289" s="23" t="str">
        <f t="shared" si="8"/>
        <v/>
      </c>
      <c r="C289" s="24"/>
      <c r="D289" s="68"/>
      <c r="E289" s="68"/>
      <c r="F289" s="68"/>
      <c r="G289" s="68"/>
      <c r="H289" s="68"/>
      <c r="I289" s="5"/>
      <c r="J289" s="18"/>
      <c r="K289" s="5"/>
      <c r="L289" s="18"/>
      <c r="M289" s="5"/>
      <c r="N289" s="18"/>
      <c r="O289" s="5"/>
      <c r="P289" s="7"/>
      <c r="Q289" s="5"/>
      <c r="R289" s="12"/>
      <c r="T289" s="2"/>
      <c r="U289" s="8"/>
      <c r="V289" s="26"/>
      <c r="W289" s="16" t="str">
        <f>IF(
  ISBLANK($V289),"",
    IFERROR(
      (IF(ISBLANK(VLOOKUP($V289,$A$4:$R$503,9,0)),"!",VLOOKUP($V289,$A$4:$R$503,9,0))),""))</f>
        <v/>
      </c>
      <c r="X289" s="18" t="str">
        <f>IF(
  ISBLANK($V289),"",
    IFERROR(
      (IF(ISBLANK(VLOOKUP($V289,$A$4:$R$503,10,0)),"!",VLOOKUP($V289,$A$4:$R$503,10,0))),""))</f>
        <v/>
      </c>
      <c r="Y289" s="5" t="str">
        <f>IF(
  ISBLANK($V289),"",
    IFERROR(
      (IF(ISBLANK(VLOOKUP($V289,$A$4:$R$503,11,0)),"!",VLOOKUP($V289,$A$4:$R$503,11,0))),""))</f>
        <v/>
      </c>
      <c r="Z289" s="18" t="str">
        <f>IF(
  ISBLANK($V289),"",
    IFERROR(
      (IF(ISBLANK(VLOOKUP($V289,$A$4:$R$503,12,0)),"!",VLOOKUP($V289,$A$4:$R$503,12,0))),""))</f>
        <v/>
      </c>
      <c r="AA289" s="5" t="str">
        <f>IF(
  ISBLANK($V289),"",
    IFERROR(
      (IF(ISBLANK(VLOOKUP($V289,$A$4:$R$503,13,0)),"!",VLOOKUP($V289,$A$4:$R$503,13,0))),""))</f>
        <v/>
      </c>
      <c r="AB289" s="18" t="str">
        <f>IF(
  ISBLANK($V289),"",
    IFERROR(
      (IF(ISBLANK(VLOOKUP($V289,$A$4:$R$503,14,0)),"!",VLOOKUP($V289,$A$4:$R$503,14,0))),""))</f>
        <v/>
      </c>
      <c r="AC289" s="2"/>
      <c r="AD289" s="86" t="str">
        <f>IF(
  ISBLANK($AC289),"",
    IFERROR(
      (IF(ISBLANK(VLOOKUP($AC289,$B$4:$R$503,15,0)),"!",VLOOKUP($AC289,$B$4:$R$503,14,0))),""))</f>
        <v/>
      </c>
      <c r="AE289" s="18" t="str">
        <f>IF(
  ISBLANK($AC289),"",
    IFERROR(
      (IF(ISBLANK(VLOOKUP($AC289,$B$4:$R$503,15,0)),"!",VLOOKUP($AC289,$B$4:$R$503,15,0))),""))</f>
        <v/>
      </c>
      <c r="AF289" s="5" t="str">
        <f>IF(
  ISBLANK($AC289),"",
    IFERROR(
      (IF(ISBLANK(VLOOKUP($AC289,$B$4:$R$503,16,0)),"!",VLOOKUP($AC289,$B$4:$R$503,16,0))),""))</f>
        <v/>
      </c>
      <c r="AG289" s="18" t="str">
        <f>IF(
  ISBLANK($AC289),"",
    IFERROR(
      (IF(ISBLANK(VLOOKUP($AC289,$B$4:$R$503,17,0)),"!",VLOOKUP($AC289,$B$4:$R$503,17,0))),""))</f>
        <v/>
      </c>
      <c r="AH289" s="2"/>
      <c r="AI289" s="2"/>
      <c r="AJ289" s="2"/>
      <c r="AK289" s="2"/>
    </row>
    <row r="290" spans="1:37" ht="21.95" customHeight="1" x14ac:dyDescent="0.2">
      <c r="A290" s="23" t="str">
        <f t="shared" si="7"/>
        <v/>
      </c>
      <c r="B290" s="23" t="str">
        <f t="shared" si="8"/>
        <v/>
      </c>
      <c r="C290" s="24"/>
      <c r="D290" s="68"/>
      <c r="E290" s="68"/>
      <c r="F290" s="68"/>
      <c r="G290" s="68"/>
      <c r="H290" s="68"/>
      <c r="I290" s="5"/>
      <c r="J290" s="18"/>
      <c r="K290" s="5"/>
      <c r="L290" s="18"/>
      <c r="M290" s="5"/>
      <c r="N290" s="18"/>
      <c r="O290" s="5"/>
      <c r="P290" s="7"/>
      <c r="Q290" s="5"/>
      <c r="R290" s="12"/>
      <c r="T290" s="2"/>
      <c r="U290" s="8"/>
      <c r="V290" s="26"/>
      <c r="W290" s="16" t="str">
        <f>IF(
  ISBLANK($V290),"",
    IFERROR(
      (IF(ISBLANK(VLOOKUP($V290,$A$4:$R$503,9,0)),"!",VLOOKUP($V290,$A$4:$R$503,9,0))),""))</f>
        <v/>
      </c>
      <c r="X290" s="18" t="str">
        <f>IF(
  ISBLANK($V290),"",
    IFERROR(
      (IF(ISBLANK(VLOOKUP($V290,$A$4:$R$503,10,0)),"!",VLOOKUP($V290,$A$4:$R$503,10,0))),""))</f>
        <v/>
      </c>
      <c r="Y290" s="5" t="str">
        <f>IF(
  ISBLANK($V290),"",
    IFERROR(
      (IF(ISBLANK(VLOOKUP($V290,$A$4:$R$503,11,0)),"!",VLOOKUP($V290,$A$4:$R$503,11,0))),""))</f>
        <v/>
      </c>
      <c r="Z290" s="18" t="str">
        <f>IF(
  ISBLANK($V290),"",
    IFERROR(
      (IF(ISBLANK(VLOOKUP($V290,$A$4:$R$503,12,0)),"!",VLOOKUP($V290,$A$4:$R$503,12,0))),""))</f>
        <v/>
      </c>
      <c r="AA290" s="5" t="str">
        <f>IF(
  ISBLANK($V290),"",
    IFERROR(
      (IF(ISBLANK(VLOOKUP($V290,$A$4:$R$503,13,0)),"!",VLOOKUP($V290,$A$4:$R$503,13,0))),""))</f>
        <v/>
      </c>
      <c r="AB290" s="18" t="str">
        <f>IF(
  ISBLANK($V290),"",
    IFERROR(
      (IF(ISBLANK(VLOOKUP($V290,$A$4:$R$503,14,0)),"!",VLOOKUP($V290,$A$4:$R$503,14,0))),""))</f>
        <v/>
      </c>
      <c r="AC290" s="2"/>
      <c r="AD290" s="86" t="str">
        <f>IF(
  ISBLANK($AC290),"",
    IFERROR(
      (IF(ISBLANK(VLOOKUP($AC290,$B$4:$R$503,15,0)),"!",VLOOKUP($AC290,$B$4:$R$503,14,0))),""))</f>
        <v/>
      </c>
      <c r="AE290" s="18" t="str">
        <f>IF(
  ISBLANK($AC290),"",
    IFERROR(
      (IF(ISBLANK(VLOOKUP($AC290,$B$4:$R$503,15,0)),"!",VLOOKUP($AC290,$B$4:$R$503,15,0))),""))</f>
        <v/>
      </c>
      <c r="AF290" s="5" t="str">
        <f>IF(
  ISBLANK($AC290),"",
    IFERROR(
      (IF(ISBLANK(VLOOKUP($AC290,$B$4:$R$503,16,0)),"!",VLOOKUP($AC290,$B$4:$R$503,16,0))),""))</f>
        <v/>
      </c>
      <c r="AG290" s="18" t="str">
        <f>IF(
  ISBLANK($AC290),"",
    IFERROR(
      (IF(ISBLANK(VLOOKUP($AC290,$B$4:$R$503,17,0)),"!",VLOOKUP($AC290,$B$4:$R$503,17,0))),""))</f>
        <v/>
      </c>
      <c r="AH290" s="2"/>
      <c r="AI290" s="2"/>
      <c r="AJ290" s="2"/>
      <c r="AK290" s="2"/>
    </row>
    <row r="291" spans="1:37" ht="21.95" customHeight="1" x14ac:dyDescent="0.2">
      <c r="A291" s="23" t="str">
        <f t="shared" si="7"/>
        <v/>
      </c>
      <c r="B291" s="23" t="str">
        <f t="shared" si="8"/>
        <v/>
      </c>
      <c r="C291" s="24"/>
      <c r="D291" s="68"/>
      <c r="E291" s="68"/>
      <c r="F291" s="68"/>
      <c r="G291" s="68"/>
      <c r="H291" s="68"/>
      <c r="I291" s="5"/>
      <c r="J291" s="18"/>
      <c r="K291" s="5"/>
      <c r="L291" s="18"/>
      <c r="M291" s="5"/>
      <c r="N291" s="18"/>
      <c r="O291" s="5"/>
      <c r="P291" s="7"/>
      <c r="Q291" s="5"/>
      <c r="R291" s="12"/>
      <c r="T291" s="2"/>
      <c r="U291" s="8"/>
      <c r="V291" s="26"/>
      <c r="W291" s="16" t="str">
        <f>IF(
  ISBLANK($V291),"",
    IFERROR(
      (IF(ISBLANK(VLOOKUP($V291,$A$4:$R$503,9,0)),"!",VLOOKUP($V291,$A$4:$R$503,9,0))),""))</f>
        <v/>
      </c>
      <c r="X291" s="18" t="str">
        <f>IF(
  ISBLANK($V291),"",
    IFERROR(
      (IF(ISBLANK(VLOOKUP($V291,$A$4:$R$503,10,0)),"!",VLOOKUP($V291,$A$4:$R$503,10,0))),""))</f>
        <v/>
      </c>
      <c r="Y291" s="5" t="str">
        <f>IF(
  ISBLANK($V291),"",
    IFERROR(
      (IF(ISBLANK(VLOOKUP($V291,$A$4:$R$503,11,0)),"!",VLOOKUP($V291,$A$4:$R$503,11,0))),""))</f>
        <v/>
      </c>
      <c r="Z291" s="18" t="str">
        <f>IF(
  ISBLANK($V291),"",
    IFERROR(
      (IF(ISBLANK(VLOOKUP($V291,$A$4:$R$503,12,0)),"!",VLOOKUP($V291,$A$4:$R$503,12,0))),""))</f>
        <v/>
      </c>
      <c r="AA291" s="5" t="str">
        <f>IF(
  ISBLANK($V291),"",
    IFERROR(
      (IF(ISBLANK(VLOOKUP($V291,$A$4:$R$503,13,0)),"!",VLOOKUP($V291,$A$4:$R$503,13,0))),""))</f>
        <v/>
      </c>
      <c r="AB291" s="18" t="str">
        <f>IF(
  ISBLANK($V291),"",
    IFERROR(
      (IF(ISBLANK(VLOOKUP($V291,$A$4:$R$503,14,0)),"!",VLOOKUP($V291,$A$4:$R$503,14,0))),""))</f>
        <v/>
      </c>
      <c r="AC291" s="2"/>
      <c r="AD291" s="86" t="str">
        <f>IF(
  ISBLANK($AC291),"",
    IFERROR(
      (IF(ISBLANK(VLOOKUP($AC291,$B$4:$R$503,15,0)),"!",VLOOKUP($AC291,$B$4:$R$503,14,0))),""))</f>
        <v/>
      </c>
      <c r="AE291" s="18" t="str">
        <f>IF(
  ISBLANK($AC291),"",
    IFERROR(
      (IF(ISBLANK(VLOOKUP($AC291,$B$4:$R$503,15,0)),"!",VLOOKUP($AC291,$B$4:$R$503,15,0))),""))</f>
        <v/>
      </c>
      <c r="AF291" s="5" t="str">
        <f>IF(
  ISBLANK($AC291),"",
    IFERROR(
      (IF(ISBLANK(VLOOKUP($AC291,$B$4:$R$503,16,0)),"!",VLOOKUP($AC291,$B$4:$R$503,16,0))),""))</f>
        <v/>
      </c>
      <c r="AG291" s="18" t="str">
        <f>IF(
  ISBLANK($AC291),"",
    IFERROR(
      (IF(ISBLANK(VLOOKUP($AC291,$B$4:$R$503,17,0)),"!",VLOOKUP($AC291,$B$4:$R$503,17,0))),""))</f>
        <v/>
      </c>
      <c r="AH291" s="2"/>
      <c r="AI291" s="2"/>
      <c r="AJ291" s="2"/>
      <c r="AK291" s="2"/>
    </row>
    <row r="292" spans="1:37" ht="21.95" customHeight="1" x14ac:dyDescent="0.2">
      <c r="A292" s="23" t="str">
        <f t="shared" si="7"/>
        <v/>
      </c>
      <c r="B292" s="23" t="str">
        <f t="shared" si="8"/>
        <v/>
      </c>
      <c r="C292" s="24"/>
      <c r="D292" s="68"/>
      <c r="E292" s="68"/>
      <c r="F292" s="68"/>
      <c r="G292" s="68"/>
      <c r="H292" s="68"/>
      <c r="I292" s="5"/>
      <c r="J292" s="18"/>
      <c r="K292" s="5"/>
      <c r="L292" s="18"/>
      <c r="M292" s="5"/>
      <c r="N292" s="18"/>
      <c r="O292" s="5"/>
      <c r="P292" s="7"/>
      <c r="Q292" s="5"/>
      <c r="R292" s="12"/>
      <c r="T292" s="2"/>
      <c r="U292" s="8"/>
      <c r="V292" s="26"/>
      <c r="W292" s="16" t="str">
        <f>IF(
  ISBLANK($V292),"",
    IFERROR(
      (IF(ISBLANK(VLOOKUP($V292,$A$4:$R$503,9,0)),"!",VLOOKUP($V292,$A$4:$R$503,9,0))),""))</f>
        <v/>
      </c>
      <c r="X292" s="18" t="str">
        <f>IF(
  ISBLANK($V292),"",
    IFERROR(
      (IF(ISBLANK(VLOOKUP($V292,$A$4:$R$503,10,0)),"!",VLOOKUP($V292,$A$4:$R$503,10,0))),""))</f>
        <v/>
      </c>
      <c r="Y292" s="5" t="str">
        <f>IF(
  ISBLANK($V292),"",
    IFERROR(
      (IF(ISBLANK(VLOOKUP($V292,$A$4:$R$503,11,0)),"!",VLOOKUP($V292,$A$4:$R$503,11,0))),""))</f>
        <v/>
      </c>
      <c r="Z292" s="18" t="str">
        <f>IF(
  ISBLANK($V292),"",
    IFERROR(
      (IF(ISBLANK(VLOOKUP($V292,$A$4:$R$503,12,0)),"!",VLOOKUP($V292,$A$4:$R$503,12,0))),""))</f>
        <v/>
      </c>
      <c r="AA292" s="5" t="str">
        <f>IF(
  ISBLANK($V292),"",
    IFERROR(
      (IF(ISBLANK(VLOOKUP($V292,$A$4:$R$503,13,0)),"!",VLOOKUP($V292,$A$4:$R$503,13,0))),""))</f>
        <v/>
      </c>
      <c r="AB292" s="18" t="str">
        <f>IF(
  ISBLANK($V292),"",
    IFERROR(
      (IF(ISBLANK(VLOOKUP($V292,$A$4:$R$503,14,0)),"!",VLOOKUP($V292,$A$4:$R$503,14,0))),""))</f>
        <v/>
      </c>
      <c r="AC292" s="2"/>
      <c r="AD292" s="86" t="str">
        <f>IF(
  ISBLANK($AC292),"",
    IFERROR(
      (IF(ISBLANK(VLOOKUP($AC292,$B$4:$R$503,15,0)),"!",VLOOKUP($AC292,$B$4:$R$503,14,0))),""))</f>
        <v/>
      </c>
      <c r="AE292" s="18" t="str">
        <f>IF(
  ISBLANK($AC292),"",
    IFERROR(
      (IF(ISBLANK(VLOOKUP($AC292,$B$4:$R$503,15,0)),"!",VLOOKUP($AC292,$B$4:$R$503,15,0))),""))</f>
        <v/>
      </c>
      <c r="AF292" s="5" t="str">
        <f>IF(
  ISBLANK($AC292),"",
    IFERROR(
      (IF(ISBLANK(VLOOKUP($AC292,$B$4:$R$503,16,0)),"!",VLOOKUP($AC292,$B$4:$R$503,16,0))),""))</f>
        <v/>
      </c>
      <c r="AG292" s="18" t="str">
        <f>IF(
  ISBLANK($AC292),"",
    IFERROR(
      (IF(ISBLANK(VLOOKUP($AC292,$B$4:$R$503,17,0)),"!",VLOOKUP($AC292,$B$4:$R$503,17,0))),""))</f>
        <v/>
      </c>
      <c r="AH292" s="2"/>
      <c r="AI292" s="2"/>
      <c r="AJ292" s="2"/>
      <c r="AK292" s="2"/>
    </row>
    <row r="293" spans="1:37" ht="21.95" customHeight="1" x14ac:dyDescent="0.2">
      <c r="A293" s="23" t="str">
        <f t="shared" si="7"/>
        <v/>
      </c>
      <c r="B293" s="23" t="str">
        <f t="shared" si="8"/>
        <v/>
      </c>
      <c r="C293" s="24"/>
      <c r="D293" s="68"/>
      <c r="E293" s="68"/>
      <c r="F293" s="68"/>
      <c r="G293" s="68"/>
      <c r="H293" s="68"/>
      <c r="I293" s="5"/>
      <c r="J293" s="18"/>
      <c r="K293" s="5"/>
      <c r="L293" s="18"/>
      <c r="M293" s="5"/>
      <c r="N293" s="18"/>
      <c r="O293" s="5"/>
      <c r="P293" s="7"/>
      <c r="Q293" s="5"/>
      <c r="R293" s="12"/>
      <c r="T293" s="2"/>
      <c r="U293" s="8"/>
      <c r="V293" s="26"/>
      <c r="W293" s="16" t="str">
        <f>IF(
  ISBLANK($V293),"",
    IFERROR(
      (IF(ISBLANK(VLOOKUP($V293,$A$4:$R$503,9,0)),"!",VLOOKUP($V293,$A$4:$R$503,9,0))),""))</f>
        <v/>
      </c>
      <c r="X293" s="18" t="str">
        <f>IF(
  ISBLANK($V293),"",
    IFERROR(
      (IF(ISBLANK(VLOOKUP($V293,$A$4:$R$503,10,0)),"!",VLOOKUP($V293,$A$4:$R$503,10,0))),""))</f>
        <v/>
      </c>
      <c r="Y293" s="5" t="str">
        <f>IF(
  ISBLANK($V293),"",
    IFERROR(
      (IF(ISBLANK(VLOOKUP($V293,$A$4:$R$503,11,0)),"!",VLOOKUP($V293,$A$4:$R$503,11,0))),""))</f>
        <v/>
      </c>
      <c r="Z293" s="18" t="str">
        <f>IF(
  ISBLANK($V293),"",
    IFERROR(
      (IF(ISBLANK(VLOOKUP($V293,$A$4:$R$503,12,0)),"!",VLOOKUP($V293,$A$4:$R$503,12,0))),""))</f>
        <v/>
      </c>
      <c r="AA293" s="5" t="str">
        <f>IF(
  ISBLANK($V293),"",
    IFERROR(
      (IF(ISBLANK(VLOOKUP($V293,$A$4:$R$503,13,0)),"!",VLOOKUP($V293,$A$4:$R$503,13,0))),""))</f>
        <v/>
      </c>
      <c r="AB293" s="18" t="str">
        <f>IF(
  ISBLANK($V293),"",
    IFERROR(
      (IF(ISBLANK(VLOOKUP($V293,$A$4:$R$503,14,0)),"!",VLOOKUP($V293,$A$4:$R$503,14,0))),""))</f>
        <v/>
      </c>
      <c r="AC293" s="2"/>
      <c r="AD293" s="86" t="str">
        <f>IF(
  ISBLANK($AC293),"",
    IFERROR(
      (IF(ISBLANK(VLOOKUP($AC293,$B$4:$R$503,15,0)),"!",VLOOKUP($AC293,$B$4:$R$503,14,0))),""))</f>
        <v/>
      </c>
      <c r="AE293" s="18" t="str">
        <f>IF(
  ISBLANK($AC293),"",
    IFERROR(
      (IF(ISBLANK(VLOOKUP($AC293,$B$4:$R$503,15,0)),"!",VLOOKUP($AC293,$B$4:$R$503,15,0))),""))</f>
        <v/>
      </c>
      <c r="AF293" s="5" t="str">
        <f>IF(
  ISBLANK($AC293),"",
    IFERROR(
      (IF(ISBLANK(VLOOKUP($AC293,$B$4:$R$503,16,0)),"!",VLOOKUP($AC293,$B$4:$R$503,16,0))),""))</f>
        <v/>
      </c>
      <c r="AG293" s="18" t="str">
        <f>IF(
  ISBLANK($AC293),"",
    IFERROR(
      (IF(ISBLANK(VLOOKUP($AC293,$B$4:$R$503,17,0)),"!",VLOOKUP($AC293,$B$4:$R$503,17,0))),""))</f>
        <v/>
      </c>
      <c r="AH293" s="2"/>
      <c r="AI293" s="2"/>
      <c r="AJ293" s="2"/>
      <c r="AK293" s="2"/>
    </row>
    <row r="294" spans="1:37" ht="21.95" customHeight="1" x14ac:dyDescent="0.2">
      <c r="A294" s="23" t="str">
        <f t="shared" si="7"/>
        <v/>
      </c>
      <c r="B294" s="23" t="str">
        <f t="shared" si="8"/>
        <v/>
      </c>
      <c r="C294" s="24"/>
      <c r="D294" s="68"/>
      <c r="E294" s="68"/>
      <c r="F294" s="68"/>
      <c r="G294" s="68"/>
      <c r="H294" s="68"/>
      <c r="I294" s="5"/>
      <c r="J294" s="18"/>
      <c r="K294" s="5"/>
      <c r="L294" s="18"/>
      <c r="M294" s="5"/>
      <c r="N294" s="18"/>
      <c r="O294" s="5"/>
      <c r="P294" s="7"/>
      <c r="Q294" s="5"/>
      <c r="R294" s="12"/>
      <c r="T294" s="2"/>
      <c r="U294" s="8"/>
      <c r="V294" s="26"/>
      <c r="W294" s="16" t="str">
        <f>IF(
  ISBLANK($V294),"",
    IFERROR(
      (IF(ISBLANK(VLOOKUP($V294,$A$4:$R$503,9,0)),"!",VLOOKUP($V294,$A$4:$R$503,9,0))),""))</f>
        <v/>
      </c>
      <c r="X294" s="18" t="str">
        <f>IF(
  ISBLANK($V294),"",
    IFERROR(
      (IF(ISBLANK(VLOOKUP($V294,$A$4:$R$503,10,0)),"!",VLOOKUP($V294,$A$4:$R$503,10,0))),""))</f>
        <v/>
      </c>
      <c r="Y294" s="5" t="str">
        <f>IF(
  ISBLANK($V294),"",
    IFERROR(
      (IF(ISBLANK(VLOOKUP($V294,$A$4:$R$503,11,0)),"!",VLOOKUP($V294,$A$4:$R$503,11,0))),""))</f>
        <v/>
      </c>
      <c r="Z294" s="18" t="str">
        <f>IF(
  ISBLANK($V294),"",
    IFERROR(
      (IF(ISBLANK(VLOOKUP($V294,$A$4:$R$503,12,0)),"!",VLOOKUP($V294,$A$4:$R$503,12,0))),""))</f>
        <v/>
      </c>
      <c r="AA294" s="5" t="str">
        <f>IF(
  ISBLANK($V294),"",
    IFERROR(
      (IF(ISBLANK(VLOOKUP($V294,$A$4:$R$503,13,0)),"!",VLOOKUP($V294,$A$4:$R$503,13,0))),""))</f>
        <v/>
      </c>
      <c r="AB294" s="18" t="str">
        <f>IF(
  ISBLANK($V294),"",
    IFERROR(
      (IF(ISBLANK(VLOOKUP($V294,$A$4:$R$503,14,0)),"!",VLOOKUP($V294,$A$4:$R$503,14,0))),""))</f>
        <v/>
      </c>
      <c r="AC294" s="2"/>
      <c r="AD294" s="86" t="str">
        <f>IF(
  ISBLANK($AC294),"",
    IFERROR(
      (IF(ISBLANK(VLOOKUP($AC294,$B$4:$R$503,15,0)),"!",VLOOKUP($AC294,$B$4:$R$503,14,0))),""))</f>
        <v/>
      </c>
      <c r="AE294" s="18" t="str">
        <f>IF(
  ISBLANK($AC294),"",
    IFERROR(
      (IF(ISBLANK(VLOOKUP($AC294,$B$4:$R$503,15,0)),"!",VLOOKUP($AC294,$B$4:$R$503,15,0))),""))</f>
        <v/>
      </c>
      <c r="AF294" s="5" t="str">
        <f>IF(
  ISBLANK($AC294),"",
    IFERROR(
      (IF(ISBLANK(VLOOKUP($AC294,$B$4:$R$503,16,0)),"!",VLOOKUP($AC294,$B$4:$R$503,16,0))),""))</f>
        <v/>
      </c>
      <c r="AG294" s="18" t="str">
        <f>IF(
  ISBLANK($AC294),"",
    IFERROR(
      (IF(ISBLANK(VLOOKUP($AC294,$B$4:$R$503,17,0)),"!",VLOOKUP($AC294,$B$4:$R$503,17,0))),""))</f>
        <v/>
      </c>
      <c r="AH294" s="2"/>
      <c r="AI294" s="2"/>
      <c r="AJ294" s="2"/>
      <c r="AK294" s="2"/>
    </row>
    <row r="295" spans="1:37" ht="21.95" customHeight="1" x14ac:dyDescent="0.2">
      <c r="A295" s="23" t="str">
        <f t="shared" si="7"/>
        <v/>
      </c>
      <c r="B295" s="23" t="str">
        <f t="shared" si="8"/>
        <v/>
      </c>
      <c r="C295" s="24"/>
      <c r="D295" s="68"/>
      <c r="E295" s="68"/>
      <c r="F295" s="68"/>
      <c r="G295" s="68"/>
      <c r="H295" s="68"/>
      <c r="I295" s="5"/>
      <c r="J295" s="18"/>
      <c r="K295" s="5"/>
      <c r="L295" s="18"/>
      <c r="M295" s="5"/>
      <c r="N295" s="18"/>
      <c r="O295" s="5"/>
      <c r="P295" s="7"/>
      <c r="Q295" s="5"/>
      <c r="R295" s="12"/>
      <c r="T295" s="2"/>
      <c r="U295" s="8"/>
      <c r="V295" s="26"/>
      <c r="W295" s="16" t="str">
        <f>IF(
  ISBLANK($V295),"",
    IFERROR(
      (IF(ISBLANK(VLOOKUP($V295,$A$4:$R$503,9,0)),"!",VLOOKUP($V295,$A$4:$R$503,9,0))),""))</f>
        <v/>
      </c>
      <c r="X295" s="18" t="str">
        <f>IF(
  ISBLANK($V295),"",
    IFERROR(
      (IF(ISBLANK(VLOOKUP($V295,$A$4:$R$503,10,0)),"!",VLOOKUP($V295,$A$4:$R$503,10,0))),""))</f>
        <v/>
      </c>
      <c r="Y295" s="5" t="str">
        <f>IF(
  ISBLANK($V295),"",
    IFERROR(
      (IF(ISBLANK(VLOOKUP($V295,$A$4:$R$503,11,0)),"!",VLOOKUP($V295,$A$4:$R$503,11,0))),""))</f>
        <v/>
      </c>
      <c r="Z295" s="18" t="str">
        <f>IF(
  ISBLANK($V295),"",
    IFERROR(
      (IF(ISBLANK(VLOOKUP($V295,$A$4:$R$503,12,0)),"!",VLOOKUP($V295,$A$4:$R$503,12,0))),""))</f>
        <v/>
      </c>
      <c r="AA295" s="5" t="str">
        <f>IF(
  ISBLANK($V295),"",
    IFERROR(
      (IF(ISBLANK(VLOOKUP($V295,$A$4:$R$503,13,0)),"!",VLOOKUP($V295,$A$4:$R$503,13,0))),""))</f>
        <v/>
      </c>
      <c r="AB295" s="18" t="str">
        <f>IF(
  ISBLANK($V295),"",
    IFERROR(
      (IF(ISBLANK(VLOOKUP($V295,$A$4:$R$503,14,0)),"!",VLOOKUP($V295,$A$4:$R$503,14,0))),""))</f>
        <v/>
      </c>
      <c r="AC295" s="2"/>
      <c r="AD295" s="86" t="str">
        <f>IF(
  ISBLANK($AC295),"",
    IFERROR(
      (IF(ISBLANK(VLOOKUP($AC295,$B$4:$R$503,15,0)),"!",VLOOKUP($AC295,$B$4:$R$503,14,0))),""))</f>
        <v/>
      </c>
      <c r="AE295" s="18" t="str">
        <f>IF(
  ISBLANK($AC295),"",
    IFERROR(
      (IF(ISBLANK(VLOOKUP($AC295,$B$4:$R$503,15,0)),"!",VLOOKUP($AC295,$B$4:$R$503,15,0))),""))</f>
        <v/>
      </c>
      <c r="AF295" s="5" t="str">
        <f>IF(
  ISBLANK($AC295),"",
    IFERROR(
      (IF(ISBLANK(VLOOKUP($AC295,$B$4:$R$503,16,0)),"!",VLOOKUP($AC295,$B$4:$R$503,16,0))),""))</f>
        <v/>
      </c>
      <c r="AG295" s="18" t="str">
        <f>IF(
  ISBLANK($AC295),"",
    IFERROR(
      (IF(ISBLANK(VLOOKUP($AC295,$B$4:$R$503,17,0)),"!",VLOOKUP($AC295,$B$4:$R$503,17,0))),""))</f>
        <v/>
      </c>
      <c r="AH295" s="2"/>
      <c r="AI295" s="2"/>
      <c r="AJ295" s="2"/>
      <c r="AK295" s="2"/>
    </row>
    <row r="296" spans="1:37" ht="21.95" customHeight="1" x14ac:dyDescent="0.2">
      <c r="A296" s="23" t="str">
        <f t="shared" si="7"/>
        <v/>
      </c>
      <c r="B296" s="23" t="str">
        <f t="shared" si="8"/>
        <v/>
      </c>
      <c r="C296" s="24"/>
      <c r="D296" s="68"/>
      <c r="E296" s="68"/>
      <c r="F296" s="68"/>
      <c r="G296" s="68"/>
      <c r="H296" s="68"/>
      <c r="I296" s="5"/>
      <c r="J296" s="18"/>
      <c r="K296" s="5"/>
      <c r="L296" s="18"/>
      <c r="M296" s="5"/>
      <c r="N296" s="18"/>
      <c r="O296" s="5"/>
      <c r="P296" s="7"/>
      <c r="Q296" s="5"/>
      <c r="R296" s="12"/>
      <c r="T296" s="2"/>
      <c r="U296" s="8"/>
      <c r="V296" s="26"/>
      <c r="W296" s="16" t="str">
        <f>IF(
  ISBLANK($V296),"",
    IFERROR(
      (IF(ISBLANK(VLOOKUP($V296,$A$4:$R$503,9,0)),"!",VLOOKUP($V296,$A$4:$R$503,9,0))),""))</f>
        <v/>
      </c>
      <c r="X296" s="18" t="str">
        <f>IF(
  ISBLANK($V296),"",
    IFERROR(
      (IF(ISBLANK(VLOOKUP($V296,$A$4:$R$503,10,0)),"!",VLOOKUP($V296,$A$4:$R$503,10,0))),""))</f>
        <v/>
      </c>
      <c r="Y296" s="5" t="str">
        <f>IF(
  ISBLANK($V296),"",
    IFERROR(
      (IF(ISBLANK(VLOOKUP($V296,$A$4:$R$503,11,0)),"!",VLOOKUP($V296,$A$4:$R$503,11,0))),""))</f>
        <v/>
      </c>
      <c r="Z296" s="18" t="str">
        <f>IF(
  ISBLANK($V296),"",
    IFERROR(
      (IF(ISBLANK(VLOOKUP($V296,$A$4:$R$503,12,0)),"!",VLOOKUP($V296,$A$4:$R$503,12,0))),""))</f>
        <v/>
      </c>
      <c r="AA296" s="5" t="str">
        <f>IF(
  ISBLANK($V296),"",
    IFERROR(
      (IF(ISBLANK(VLOOKUP($V296,$A$4:$R$503,13,0)),"!",VLOOKUP($V296,$A$4:$R$503,13,0))),""))</f>
        <v/>
      </c>
      <c r="AB296" s="18" t="str">
        <f>IF(
  ISBLANK($V296),"",
    IFERROR(
      (IF(ISBLANK(VLOOKUP($V296,$A$4:$R$503,14,0)),"!",VLOOKUP($V296,$A$4:$R$503,14,0))),""))</f>
        <v/>
      </c>
      <c r="AC296" s="2"/>
      <c r="AD296" s="86" t="str">
        <f>IF(
  ISBLANK($AC296),"",
    IFERROR(
      (IF(ISBLANK(VLOOKUP($AC296,$B$4:$R$503,15,0)),"!",VLOOKUP($AC296,$B$4:$R$503,14,0))),""))</f>
        <v/>
      </c>
      <c r="AE296" s="18" t="str">
        <f>IF(
  ISBLANK($AC296),"",
    IFERROR(
      (IF(ISBLANK(VLOOKUP($AC296,$B$4:$R$503,15,0)),"!",VLOOKUP($AC296,$B$4:$R$503,15,0))),""))</f>
        <v/>
      </c>
      <c r="AF296" s="5" t="str">
        <f>IF(
  ISBLANK($AC296),"",
    IFERROR(
      (IF(ISBLANK(VLOOKUP($AC296,$B$4:$R$503,16,0)),"!",VLOOKUP($AC296,$B$4:$R$503,16,0))),""))</f>
        <v/>
      </c>
      <c r="AG296" s="18" t="str">
        <f>IF(
  ISBLANK($AC296),"",
    IFERROR(
      (IF(ISBLANK(VLOOKUP($AC296,$B$4:$R$503,17,0)),"!",VLOOKUP($AC296,$B$4:$R$503,17,0))),""))</f>
        <v/>
      </c>
      <c r="AH296" s="2"/>
      <c r="AI296" s="2"/>
      <c r="AJ296" s="2"/>
      <c r="AK296" s="2"/>
    </row>
    <row r="297" spans="1:37" ht="21.95" customHeight="1" x14ac:dyDescent="0.2">
      <c r="A297" s="23" t="str">
        <f t="shared" ref="A297:A360" si="9">IF(ISBLANK(C297),"",
  IF(
    OR(ISBLANK(K297),ISBLANK(L297)),C297&amp;" mangler information!",C297&amp;" | "&amp;TEXT(K297,"tt:mm")&amp;", "&amp;TEXT(L297,"dd/mm")
    )
)</f>
        <v/>
      </c>
      <c r="B297" s="23" t="str">
        <f t="shared" ref="B297:B360" si="10">IF(ISBLANK(C297),"",
  IF(
    OR(ISBLANK(O297),ISBLANK(P297)),C297&amp;" mangler information!",C297&amp;" | "&amp;TEXT(O297,"tt:mm")&amp;", "&amp;TEXT(P297,"dd/mm")
    )
)</f>
        <v/>
      </c>
      <c r="C297" s="24"/>
      <c r="D297" s="68"/>
      <c r="E297" s="68"/>
      <c r="F297" s="68"/>
      <c r="G297" s="68"/>
      <c r="H297" s="68"/>
      <c r="I297" s="5"/>
      <c r="J297" s="18"/>
      <c r="K297" s="5"/>
      <c r="L297" s="18"/>
      <c r="M297" s="5"/>
      <c r="N297" s="18"/>
      <c r="O297" s="5"/>
      <c r="P297" s="7"/>
      <c r="Q297" s="5"/>
      <c r="R297" s="12"/>
      <c r="T297" s="2"/>
      <c r="U297" s="8"/>
      <c r="V297" s="26"/>
      <c r="W297" s="16" t="str">
        <f>IF(
  ISBLANK($V297),"",
    IFERROR(
      (IF(ISBLANK(VLOOKUP($V297,$A$4:$R$503,9,0)),"!",VLOOKUP($V297,$A$4:$R$503,9,0))),""))</f>
        <v/>
      </c>
      <c r="X297" s="18" t="str">
        <f>IF(
  ISBLANK($V297),"",
    IFERROR(
      (IF(ISBLANK(VLOOKUP($V297,$A$4:$R$503,10,0)),"!",VLOOKUP($V297,$A$4:$R$503,10,0))),""))</f>
        <v/>
      </c>
      <c r="Y297" s="5" t="str">
        <f>IF(
  ISBLANK($V297),"",
    IFERROR(
      (IF(ISBLANK(VLOOKUP($V297,$A$4:$R$503,11,0)),"!",VLOOKUP($V297,$A$4:$R$503,11,0))),""))</f>
        <v/>
      </c>
      <c r="Z297" s="18" t="str">
        <f>IF(
  ISBLANK($V297),"",
    IFERROR(
      (IF(ISBLANK(VLOOKUP($V297,$A$4:$R$503,12,0)),"!",VLOOKUP($V297,$A$4:$R$503,12,0))),""))</f>
        <v/>
      </c>
      <c r="AA297" s="5" t="str">
        <f>IF(
  ISBLANK($V297),"",
    IFERROR(
      (IF(ISBLANK(VLOOKUP($V297,$A$4:$R$503,13,0)),"!",VLOOKUP($V297,$A$4:$R$503,13,0))),""))</f>
        <v/>
      </c>
      <c r="AB297" s="18" t="str">
        <f>IF(
  ISBLANK($V297),"",
    IFERROR(
      (IF(ISBLANK(VLOOKUP($V297,$A$4:$R$503,14,0)),"!",VLOOKUP($V297,$A$4:$R$503,14,0))),""))</f>
        <v/>
      </c>
      <c r="AC297" s="2"/>
      <c r="AD297" s="86" t="str">
        <f>IF(
  ISBLANK($AC297),"",
    IFERROR(
      (IF(ISBLANK(VLOOKUP($AC297,$B$4:$R$503,15,0)),"!",VLOOKUP($AC297,$B$4:$R$503,14,0))),""))</f>
        <v/>
      </c>
      <c r="AE297" s="18" t="str">
        <f>IF(
  ISBLANK($AC297),"",
    IFERROR(
      (IF(ISBLANK(VLOOKUP($AC297,$B$4:$R$503,15,0)),"!",VLOOKUP($AC297,$B$4:$R$503,15,0))),""))</f>
        <v/>
      </c>
      <c r="AF297" s="5" t="str">
        <f>IF(
  ISBLANK($AC297),"",
    IFERROR(
      (IF(ISBLANK(VLOOKUP($AC297,$B$4:$R$503,16,0)),"!",VLOOKUP($AC297,$B$4:$R$503,16,0))),""))</f>
        <v/>
      </c>
      <c r="AG297" s="18" t="str">
        <f>IF(
  ISBLANK($AC297),"",
    IFERROR(
      (IF(ISBLANK(VLOOKUP($AC297,$B$4:$R$503,17,0)),"!",VLOOKUP($AC297,$B$4:$R$503,17,0))),""))</f>
        <v/>
      </c>
      <c r="AH297" s="2"/>
      <c r="AI297" s="2"/>
      <c r="AJ297" s="2"/>
      <c r="AK297" s="2"/>
    </row>
    <row r="298" spans="1:37" ht="21.95" customHeight="1" x14ac:dyDescent="0.2">
      <c r="A298" s="23" t="str">
        <f t="shared" si="9"/>
        <v/>
      </c>
      <c r="B298" s="23" t="str">
        <f t="shared" si="10"/>
        <v/>
      </c>
      <c r="C298" s="24"/>
      <c r="D298" s="68"/>
      <c r="E298" s="68"/>
      <c r="F298" s="68"/>
      <c r="G298" s="68"/>
      <c r="H298" s="68"/>
      <c r="I298" s="5"/>
      <c r="J298" s="18"/>
      <c r="K298" s="5"/>
      <c r="L298" s="18"/>
      <c r="M298" s="5"/>
      <c r="N298" s="18"/>
      <c r="O298" s="5"/>
      <c r="P298" s="7"/>
      <c r="Q298" s="5"/>
      <c r="R298" s="12"/>
      <c r="T298" s="2"/>
      <c r="U298" s="8"/>
      <c r="V298" s="26"/>
      <c r="W298" s="16" t="str">
        <f>IF(
  ISBLANK($V298),"",
    IFERROR(
      (IF(ISBLANK(VLOOKUP($V298,$A$4:$R$503,9,0)),"!",VLOOKUP($V298,$A$4:$R$503,9,0))),""))</f>
        <v/>
      </c>
      <c r="X298" s="18" t="str">
        <f>IF(
  ISBLANK($V298),"",
    IFERROR(
      (IF(ISBLANK(VLOOKUP($V298,$A$4:$R$503,10,0)),"!",VLOOKUP($V298,$A$4:$R$503,10,0))),""))</f>
        <v/>
      </c>
      <c r="Y298" s="5" t="str">
        <f>IF(
  ISBLANK($V298),"",
    IFERROR(
      (IF(ISBLANK(VLOOKUP($V298,$A$4:$R$503,11,0)),"!",VLOOKUP($V298,$A$4:$R$503,11,0))),""))</f>
        <v/>
      </c>
      <c r="Z298" s="18" t="str">
        <f>IF(
  ISBLANK($V298),"",
    IFERROR(
      (IF(ISBLANK(VLOOKUP($V298,$A$4:$R$503,12,0)),"!",VLOOKUP($V298,$A$4:$R$503,12,0))),""))</f>
        <v/>
      </c>
      <c r="AA298" s="5" t="str">
        <f>IF(
  ISBLANK($V298),"",
    IFERROR(
      (IF(ISBLANK(VLOOKUP($V298,$A$4:$R$503,13,0)),"!",VLOOKUP($V298,$A$4:$R$503,13,0))),""))</f>
        <v/>
      </c>
      <c r="AB298" s="18" t="str">
        <f>IF(
  ISBLANK($V298),"",
    IFERROR(
      (IF(ISBLANK(VLOOKUP($V298,$A$4:$R$503,14,0)),"!",VLOOKUP($V298,$A$4:$R$503,14,0))),""))</f>
        <v/>
      </c>
      <c r="AC298" s="2"/>
      <c r="AD298" s="86" t="str">
        <f>IF(
  ISBLANK($AC298),"",
    IFERROR(
      (IF(ISBLANK(VLOOKUP($AC298,$B$4:$R$503,15,0)),"!",VLOOKUP($AC298,$B$4:$R$503,14,0))),""))</f>
        <v/>
      </c>
      <c r="AE298" s="18" t="str">
        <f>IF(
  ISBLANK($AC298),"",
    IFERROR(
      (IF(ISBLANK(VLOOKUP($AC298,$B$4:$R$503,15,0)),"!",VLOOKUP($AC298,$B$4:$R$503,15,0))),""))</f>
        <v/>
      </c>
      <c r="AF298" s="5" t="str">
        <f>IF(
  ISBLANK($AC298),"",
    IFERROR(
      (IF(ISBLANK(VLOOKUP($AC298,$B$4:$R$503,16,0)),"!",VLOOKUP($AC298,$B$4:$R$503,16,0))),""))</f>
        <v/>
      </c>
      <c r="AG298" s="18" t="str">
        <f>IF(
  ISBLANK($AC298),"",
    IFERROR(
      (IF(ISBLANK(VLOOKUP($AC298,$B$4:$R$503,17,0)),"!",VLOOKUP($AC298,$B$4:$R$503,17,0))),""))</f>
        <v/>
      </c>
      <c r="AH298" s="2"/>
      <c r="AI298" s="2"/>
      <c r="AJ298" s="2"/>
      <c r="AK298" s="2"/>
    </row>
    <row r="299" spans="1:37" ht="21.95" customHeight="1" x14ac:dyDescent="0.2">
      <c r="A299" s="23" t="str">
        <f t="shared" si="9"/>
        <v/>
      </c>
      <c r="B299" s="23" t="str">
        <f t="shared" si="10"/>
        <v/>
      </c>
      <c r="C299" s="24"/>
      <c r="D299" s="68"/>
      <c r="E299" s="68"/>
      <c r="F299" s="68"/>
      <c r="G299" s="68"/>
      <c r="H299" s="68"/>
      <c r="I299" s="5"/>
      <c r="J299" s="18"/>
      <c r="K299" s="5"/>
      <c r="L299" s="18"/>
      <c r="M299" s="5"/>
      <c r="N299" s="18"/>
      <c r="O299" s="5"/>
      <c r="P299" s="7"/>
      <c r="Q299" s="5"/>
      <c r="R299" s="12"/>
      <c r="T299" s="2"/>
      <c r="U299" s="8"/>
      <c r="V299" s="26"/>
      <c r="W299" s="16" t="str">
        <f>IF(
  ISBLANK($V299),"",
    IFERROR(
      (IF(ISBLANK(VLOOKUP($V299,$A$4:$R$503,9,0)),"!",VLOOKUP($V299,$A$4:$R$503,9,0))),""))</f>
        <v/>
      </c>
      <c r="X299" s="18" t="str">
        <f>IF(
  ISBLANK($V299),"",
    IFERROR(
      (IF(ISBLANK(VLOOKUP($V299,$A$4:$R$503,10,0)),"!",VLOOKUP($V299,$A$4:$R$503,10,0))),""))</f>
        <v/>
      </c>
      <c r="Y299" s="5" t="str">
        <f>IF(
  ISBLANK($V299),"",
    IFERROR(
      (IF(ISBLANK(VLOOKUP($V299,$A$4:$R$503,11,0)),"!",VLOOKUP($V299,$A$4:$R$503,11,0))),""))</f>
        <v/>
      </c>
      <c r="Z299" s="18" t="str">
        <f>IF(
  ISBLANK($V299),"",
    IFERROR(
      (IF(ISBLANK(VLOOKUP($V299,$A$4:$R$503,12,0)),"!",VLOOKUP($V299,$A$4:$R$503,12,0))),""))</f>
        <v/>
      </c>
      <c r="AA299" s="5" t="str">
        <f>IF(
  ISBLANK($V299),"",
    IFERROR(
      (IF(ISBLANK(VLOOKUP($V299,$A$4:$R$503,13,0)),"!",VLOOKUP($V299,$A$4:$R$503,13,0))),""))</f>
        <v/>
      </c>
      <c r="AB299" s="18" t="str">
        <f>IF(
  ISBLANK($V299),"",
    IFERROR(
      (IF(ISBLANK(VLOOKUP($V299,$A$4:$R$503,14,0)),"!",VLOOKUP($V299,$A$4:$R$503,14,0))),""))</f>
        <v/>
      </c>
      <c r="AC299" s="2"/>
      <c r="AD299" s="86" t="str">
        <f>IF(
  ISBLANK($AC299),"",
    IFERROR(
      (IF(ISBLANK(VLOOKUP($AC299,$B$4:$R$503,15,0)),"!",VLOOKUP($AC299,$B$4:$R$503,14,0))),""))</f>
        <v/>
      </c>
      <c r="AE299" s="18" t="str">
        <f>IF(
  ISBLANK($AC299),"",
    IFERROR(
      (IF(ISBLANK(VLOOKUP($AC299,$B$4:$R$503,15,0)),"!",VLOOKUP($AC299,$B$4:$R$503,15,0))),""))</f>
        <v/>
      </c>
      <c r="AF299" s="5" t="str">
        <f>IF(
  ISBLANK($AC299),"",
    IFERROR(
      (IF(ISBLANK(VLOOKUP($AC299,$B$4:$R$503,16,0)),"!",VLOOKUP($AC299,$B$4:$R$503,16,0))),""))</f>
        <v/>
      </c>
      <c r="AG299" s="18" t="str">
        <f>IF(
  ISBLANK($AC299),"",
    IFERROR(
      (IF(ISBLANK(VLOOKUP($AC299,$B$4:$R$503,17,0)),"!",VLOOKUP($AC299,$B$4:$R$503,17,0))),""))</f>
        <v/>
      </c>
      <c r="AH299" s="2"/>
      <c r="AI299" s="2"/>
      <c r="AJ299" s="2"/>
      <c r="AK299" s="2"/>
    </row>
    <row r="300" spans="1:37" ht="21.95" customHeight="1" x14ac:dyDescent="0.2">
      <c r="A300" s="23" t="str">
        <f t="shared" si="9"/>
        <v/>
      </c>
      <c r="B300" s="23" t="str">
        <f t="shared" si="10"/>
        <v/>
      </c>
      <c r="C300" s="24"/>
      <c r="D300" s="68"/>
      <c r="E300" s="68"/>
      <c r="F300" s="68"/>
      <c r="G300" s="68"/>
      <c r="H300" s="68"/>
      <c r="I300" s="5"/>
      <c r="J300" s="18"/>
      <c r="K300" s="5"/>
      <c r="L300" s="18"/>
      <c r="M300" s="5"/>
      <c r="N300" s="18"/>
      <c r="O300" s="5"/>
      <c r="P300" s="7"/>
      <c r="Q300" s="5"/>
      <c r="R300" s="12"/>
      <c r="T300" s="2"/>
      <c r="U300" s="8"/>
      <c r="V300" s="26"/>
      <c r="W300" s="16" t="str">
        <f>IF(
  ISBLANK($V300),"",
    IFERROR(
      (IF(ISBLANK(VLOOKUP($V300,$A$4:$R$503,9,0)),"!",VLOOKUP($V300,$A$4:$R$503,9,0))),""))</f>
        <v/>
      </c>
      <c r="X300" s="18" t="str">
        <f>IF(
  ISBLANK($V300),"",
    IFERROR(
      (IF(ISBLANK(VLOOKUP($V300,$A$4:$R$503,10,0)),"!",VLOOKUP($V300,$A$4:$R$503,10,0))),""))</f>
        <v/>
      </c>
      <c r="Y300" s="5" t="str">
        <f>IF(
  ISBLANK($V300),"",
    IFERROR(
      (IF(ISBLANK(VLOOKUP($V300,$A$4:$R$503,11,0)),"!",VLOOKUP($V300,$A$4:$R$503,11,0))),""))</f>
        <v/>
      </c>
      <c r="Z300" s="18" t="str">
        <f>IF(
  ISBLANK($V300),"",
    IFERROR(
      (IF(ISBLANK(VLOOKUP($V300,$A$4:$R$503,12,0)),"!",VLOOKUP($V300,$A$4:$R$503,12,0))),""))</f>
        <v/>
      </c>
      <c r="AA300" s="5" t="str">
        <f>IF(
  ISBLANK($V300),"",
    IFERROR(
      (IF(ISBLANK(VLOOKUP($V300,$A$4:$R$503,13,0)),"!",VLOOKUP($V300,$A$4:$R$503,13,0))),""))</f>
        <v/>
      </c>
      <c r="AB300" s="18" t="str">
        <f>IF(
  ISBLANK($V300),"",
    IFERROR(
      (IF(ISBLANK(VLOOKUP($V300,$A$4:$R$503,14,0)),"!",VLOOKUP($V300,$A$4:$R$503,14,0))),""))</f>
        <v/>
      </c>
      <c r="AC300" s="2"/>
      <c r="AD300" s="86" t="str">
        <f>IF(
  ISBLANK($AC300),"",
    IFERROR(
      (IF(ISBLANK(VLOOKUP($AC300,$B$4:$R$503,15,0)),"!",VLOOKUP($AC300,$B$4:$R$503,14,0))),""))</f>
        <v/>
      </c>
      <c r="AE300" s="18" t="str">
        <f>IF(
  ISBLANK($AC300),"",
    IFERROR(
      (IF(ISBLANK(VLOOKUP($AC300,$B$4:$R$503,15,0)),"!",VLOOKUP($AC300,$B$4:$R$503,15,0))),""))</f>
        <v/>
      </c>
      <c r="AF300" s="5" t="str">
        <f>IF(
  ISBLANK($AC300),"",
    IFERROR(
      (IF(ISBLANK(VLOOKUP($AC300,$B$4:$R$503,16,0)),"!",VLOOKUP($AC300,$B$4:$R$503,16,0))),""))</f>
        <v/>
      </c>
      <c r="AG300" s="18" t="str">
        <f>IF(
  ISBLANK($AC300),"",
    IFERROR(
      (IF(ISBLANK(VLOOKUP($AC300,$B$4:$R$503,17,0)),"!",VLOOKUP($AC300,$B$4:$R$503,17,0))),""))</f>
        <v/>
      </c>
      <c r="AH300" s="2"/>
      <c r="AI300" s="2"/>
      <c r="AJ300" s="2"/>
      <c r="AK300" s="2"/>
    </row>
    <row r="301" spans="1:37" ht="21.95" customHeight="1" x14ac:dyDescent="0.2">
      <c r="A301" s="23" t="str">
        <f t="shared" si="9"/>
        <v/>
      </c>
      <c r="B301" s="23" t="str">
        <f t="shared" si="10"/>
        <v/>
      </c>
      <c r="C301" s="24"/>
      <c r="D301" s="68"/>
      <c r="E301" s="68"/>
      <c r="F301" s="68"/>
      <c r="G301" s="68"/>
      <c r="H301" s="68"/>
      <c r="I301" s="5"/>
      <c r="J301" s="18"/>
      <c r="K301" s="5"/>
      <c r="L301" s="18"/>
      <c r="M301" s="5"/>
      <c r="N301" s="18"/>
      <c r="O301" s="5"/>
      <c r="P301" s="7"/>
      <c r="Q301" s="5"/>
      <c r="R301" s="12"/>
      <c r="T301" s="2"/>
      <c r="U301" s="8"/>
      <c r="V301" s="26"/>
      <c r="W301" s="16" t="str">
        <f>IF(
  ISBLANK($V301),"",
    IFERROR(
      (IF(ISBLANK(VLOOKUP($V301,$A$4:$R$503,9,0)),"!",VLOOKUP($V301,$A$4:$R$503,9,0))),""))</f>
        <v/>
      </c>
      <c r="X301" s="18" t="str">
        <f>IF(
  ISBLANK($V301),"",
    IFERROR(
      (IF(ISBLANK(VLOOKUP($V301,$A$4:$R$503,10,0)),"!",VLOOKUP($V301,$A$4:$R$503,10,0))),""))</f>
        <v/>
      </c>
      <c r="Y301" s="5" t="str">
        <f>IF(
  ISBLANK($V301),"",
    IFERROR(
      (IF(ISBLANK(VLOOKUP($V301,$A$4:$R$503,11,0)),"!",VLOOKUP($V301,$A$4:$R$503,11,0))),""))</f>
        <v/>
      </c>
      <c r="Z301" s="18" t="str">
        <f>IF(
  ISBLANK($V301),"",
    IFERROR(
      (IF(ISBLANK(VLOOKUP($V301,$A$4:$R$503,12,0)),"!",VLOOKUP($V301,$A$4:$R$503,12,0))),""))</f>
        <v/>
      </c>
      <c r="AA301" s="5" t="str">
        <f>IF(
  ISBLANK($V301),"",
    IFERROR(
      (IF(ISBLANK(VLOOKUP($V301,$A$4:$R$503,13,0)),"!",VLOOKUP($V301,$A$4:$R$503,13,0))),""))</f>
        <v/>
      </c>
      <c r="AB301" s="18" t="str">
        <f>IF(
  ISBLANK($V301),"",
    IFERROR(
      (IF(ISBLANK(VLOOKUP($V301,$A$4:$R$503,14,0)),"!",VLOOKUP($V301,$A$4:$R$503,14,0))),""))</f>
        <v/>
      </c>
      <c r="AC301" s="2"/>
      <c r="AD301" s="86" t="str">
        <f>IF(
  ISBLANK($AC301),"",
    IFERROR(
      (IF(ISBLANK(VLOOKUP($AC301,$B$4:$R$503,15,0)),"!",VLOOKUP($AC301,$B$4:$R$503,14,0))),""))</f>
        <v/>
      </c>
      <c r="AE301" s="18" t="str">
        <f>IF(
  ISBLANK($AC301),"",
    IFERROR(
      (IF(ISBLANK(VLOOKUP($AC301,$B$4:$R$503,15,0)),"!",VLOOKUP($AC301,$B$4:$R$503,15,0))),""))</f>
        <v/>
      </c>
      <c r="AF301" s="5" t="str">
        <f>IF(
  ISBLANK($AC301),"",
    IFERROR(
      (IF(ISBLANK(VLOOKUP($AC301,$B$4:$R$503,16,0)),"!",VLOOKUP($AC301,$B$4:$R$503,16,0))),""))</f>
        <v/>
      </c>
      <c r="AG301" s="18" t="str">
        <f>IF(
  ISBLANK($AC301),"",
    IFERROR(
      (IF(ISBLANK(VLOOKUP($AC301,$B$4:$R$503,17,0)),"!",VLOOKUP($AC301,$B$4:$R$503,17,0))),""))</f>
        <v/>
      </c>
      <c r="AH301" s="2"/>
      <c r="AI301" s="2"/>
      <c r="AJ301" s="2"/>
      <c r="AK301" s="2"/>
    </row>
    <row r="302" spans="1:37" ht="21.95" customHeight="1" x14ac:dyDescent="0.2">
      <c r="A302" s="23" t="str">
        <f t="shared" si="9"/>
        <v/>
      </c>
      <c r="B302" s="23" t="str">
        <f t="shared" si="10"/>
        <v/>
      </c>
      <c r="C302" s="24"/>
      <c r="D302" s="68"/>
      <c r="E302" s="68"/>
      <c r="F302" s="68"/>
      <c r="G302" s="68"/>
      <c r="H302" s="68"/>
      <c r="I302" s="5"/>
      <c r="J302" s="18"/>
      <c r="K302" s="5"/>
      <c r="L302" s="18"/>
      <c r="M302" s="5"/>
      <c r="N302" s="18"/>
      <c r="O302" s="5"/>
      <c r="P302" s="7"/>
      <c r="Q302" s="5"/>
      <c r="R302" s="12"/>
      <c r="T302" s="2"/>
      <c r="U302" s="8"/>
      <c r="V302" s="26"/>
      <c r="W302" s="16" t="str">
        <f>IF(
  ISBLANK($V302),"",
    IFERROR(
      (IF(ISBLANK(VLOOKUP($V302,$A$4:$R$503,9,0)),"!",VLOOKUP($V302,$A$4:$R$503,9,0))),""))</f>
        <v/>
      </c>
      <c r="X302" s="18" t="str">
        <f>IF(
  ISBLANK($V302),"",
    IFERROR(
      (IF(ISBLANK(VLOOKUP($V302,$A$4:$R$503,10,0)),"!",VLOOKUP($V302,$A$4:$R$503,10,0))),""))</f>
        <v/>
      </c>
      <c r="Y302" s="5" t="str">
        <f>IF(
  ISBLANK($V302),"",
    IFERROR(
      (IF(ISBLANK(VLOOKUP($V302,$A$4:$R$503,11,0)),"!",VLOOKUP($V302,$A$4:$R$503,11,0))),""))</f>
        <v/>
      </c>
      <c r="Z302" s="18" t="str">
        <f>IF(
  ISBLANK($V302),"",
    IFERROR(
      (IF(ISBLANK(VLOOKUP($V302,$A$4:$R$503,12,0)),"!",VLOOKUP($V302,$A$4:$R$503,12,0))),""))</f>
        <v/>
      </c>
      <c r="AA302" s="5" t="str">
        <f>IF(
  ISBLANK($V302),"",
    IFERROR(
      (IF(ISBLANK(VLOOKUP($V302,$A$4:$R$503,13,0)),"!",VLOOKUP($V302,$A$4:$R$503,13,0))),""))</f>
        <v/>
      </c>
      <c r="AB302" s="18" t="str">
        <f>IF(
  ISBLANK($V302),"",
    IFERROR(
      (IF(ISBLANK(VLOOKUP($V302,$A$4:$R$503,14,0)),"!",VLOOKUP($V302,$A$4:$R$503,14,0))),""))</f>
        <v/>
      </c>
      <c r="AC302" s="2"/>
      <c r="AD302" s="86" t="str">
        <f>IF(
  ISBLANK($AC302),"",
    IFERROR(
      (IF(ISBLANK(VLOOKUP($AC302,$B$4:$R$503,15,0)),"!",VLOOKUP($AC302,$B$4:$R$503,14,0))),""))</f>
        <v/>
      </c>
      <c r="AE302" s="18" t="str">
        <f>IF(
  ISBLANK($AC302),"",
    IFERROR(
      (IF(ISBLANK(VLOOKUP($AC302,$B$4:$R$503,15,0)),"!",VLOOKUP($AC302,$B$4:$R$503,15,0))),""))</f>
        <v/>
      </c>
      <c r="AF302" s="5" t="str">
        <f>IF(
  ISBLANK($AC302),"",
    IFERROR(
      (IF(ISBLANK(VLOOKUP($AC302,$B$4:$R$503,16,0)),"!",VLOOKUP($AC302,$B$4:$R$503,16,0))),""))</f>
        <v/>
      </c>
      <c r="AG302" s="18" t="str">
        <f>IF(
  ISBLANK($AC302),"",
    IFERROR(
      (IF(ISBLANK(VLOOKUP($AC302,$B$4:$R$503,17,0)),"!",VLOOKUP($AC302,$B$4:$R$503,17,0))),""))</f>
        <v/>
      </c>
      <c r="AH302" s="2"/>
      <c r="AI302" s="2"/>
      <c r="AJ302" s="2"/>
      <c r="AK302" s="2"/>
    </row>
    <row r="303" spans="1:37" ht="21.95" customHeight="1" x14ac:dyDescent="0.2">
      <c r="A303" s="23" t="str">
        <f t="shared" si="9"/>
        <v/>
      </c>
      <c r="B303" s="23" t="str">
        <f t="shared" si="10"/>
        <v/>
      </c>
      <c r="C303" s="24"/>
      <c r="D303" s="68"/>
      <c r="E303" s="68"/>
      <c r="F303" s="68"/>
      <c r="G303" s="68"/>
      <c r="H303" s="68"/>
      <c r="I303" s="5"/>
      <c r="J303" s="18"/>
      <c r="K303" s="5"/>
      <c r="L303" s="18"/>
      <c r="M303" s="5"/>
      <c r="N303" s="18"/>
      <c r="O303" s="5"/>
      <c r="P303" s="7"/>
      <c r="Q303" s="5"/>
      <c r="R303" s="12"/>
      <c r="T303" s="2"/>
      <c r="U303" s="8"/>
      <c r="V303" s="26"/>
      <c r="W303" s="16" t="str">
        <f>IF(
  ISBLANK($V303),"",
    IFERROR(
      (IF(ISBLANK(VLOOKUP($V303,$A$4:$R$503,9,0)),"!",VLOOKUP($V303,$A$4:$R$503,9,0))),""))</f>
        <v/>
      </c>
      <c r="X303" s="18" t="str">
        <f>IF(
  ISBLANK($V303),"",
    IFERROR(
      (IF(ISBLANK(VLOOKUP($V303,$A$4:$R$503,10,0)),"!",VLOOKUP($V303,$A$4:$R$503,10,0))),""))</f>
        <v/>
      </c>
      <c r="Y303" s="5" t="str">
        <f>IF(
  ISBLANK($V303),"",
    IFERROR(
      (IF(ISBLANK(VLOOKUP($V303,$A$4:$R$503,11,0)),"!",VLOOKUP($V303,$A$4:$R$503,11,0))),""))</f>
        <v/>
      </c>
      <c r="Z303" s="18" t="str">
        <f>IF(
  ISBLANK($V303),"",
    IFERROR(
      (IF(ISBLANK(VLOOKUP($V303,$A$4:$R$503,12,0)),"!",VLOOKUP($V303,$A$4:$R$503,12,0))),""))</f>
        <v/>
      </c>
      <c r="AA303" s="5" t="str">
        <f>IF(
  ISBLANK($V303),"",
    IFERROR(
      (IF(ISBLANK(VLOOKUP($V303,$A$4:$R$503,13,0)),"!",VLOOKUP($V303,$A$4:$R$503,13,0))),""))</f>
        <v/>
      </c>
      <c r="AB303" s="18" t="str">
        <f>IF(
  ISBLANK($V303),"",
    IFERROR(
      (IF(ISBLANK(VLOOKUP($V303,$A$4:$R$503,14,0)),"!",VLOOKUP($V303,$A$4:$R$503,14,0))),""))</f>
        <v/>
      </c>
      <c r="AC303" s="2"/>
      <c r="AD303" s="86" t="str">
        <f>IF(
  ISBLANK($AC303),"",
    IFERROR(
      (IF(ISBLANK(VLOOKUP($AC303,$B$4:$R$503,15,0)),"!",VLOOKUP($AC303,$B$4:$R$503,14,0))),""))</f>
        <v/>
      </c>
      <c r="AE303" s="18" t="str">
        <f>IF(
  ISBLANK($AC303),"",
    IFERROR(
      (IF(ISBLANK(VLOOKUP($AC303,$B$4:$R$503,15,0)),"!",VLOOKUP($AC303,$B$4:$R$503,15,0))),""))</f>
        <v/>
      </c>
      <c r="AF303" s="5" t="str">
        <f>IF(
  ISBLANK($AC303),"",
    IFERROR(
      (IF(ISBLANK(VLOOKUP($AC303,$B$4:$R$503,16,0)),"!",VLOOKUP($AC303,$B$4:$R$503,16,0))),""))</f>
        <v/>
      </c>
      <c r="AG303" s="18" t="str">
        <f>IF(
  ISBLANK($AC303),"",
    IFERROR(
      (IF(ISBLANK(VLOOKUP($AC303,$B$4:$R$503,17,0)),"!",VLOOKUP($AC303,$B$4:$R$503,17,0))),""))</f>
        <v/>
      </c>
      <c r="AH303" s="2"/>
      <c r="AI303" s="2"/>
      <c r="AJ303" s="2"/>
      <c r="AK303" s="2"/>
    </row>
    <row r="304" spans="1:37" ht="21.95" customHeight="1" x14ac:dyDescent="0.2">
      <c r="A304" s="23" t="str">
        <f t="shared" si="9"/>
        <v/>
      </c>
      <c r="B304" s="23" t="str">
        <f t="shared" si="10"/>
        <v/>
      </c>
      <c r="C304" s="24"/>
      <c r="D304" s="68"/>
      <c r="E304" s="68"/>
      <c r="F304" s="68"/>
      <c r="G304" s="68"/>
      <c r="H304" s="68"/>
      <c r="I304" s="5"/>
      <c r="J304" s="18"/>
      <c r="K304" s="5"/>
      <c r="L304" s="18"/>
      <c r="M304" s="5"/>
      <c r="N304" s="18"/>
      <c r="O304" s="5"/>
      <c r="P304" s="7"/>
      <c r="Q304" s="5"/>
      <c r="R304" s="12"/>
      <c r="T304" s="2"/>
      <c r="U304" s="8"/>
      <c r="V304" s="26"/>
      <c r="W304" s="16" t="str">
        <f>IF(
  ISBLANK($V304),"",
    IFERROR(
      (IF(ISBLANK(VLOOKUP($V304,$A$4:$R$503,9,0)),"!",VLOOKUP($V304,$A$4:$R$503,9,0))),""))</f>
        <v/>
      </c>
      <c r="X304" s="18" t="str">
        <f>IF(
  ISBLANK($V304),"",
    IFERROR(
      (IF(ISBLANK(VLOOKUP($V304,$A$4:$R$503,10,0)),"!",VLOOKUP($V304,$A$4:$R$503,10,0))),""))</f>
        <v/>
      </c>
      <c r="Y304" s="5" t="str">
        <f>IF(
  ISBLANK($V304),"",
    IFERROR(
      (IF(ISBLANK(VLOOKUP($V304,$A$4:$R$503,11,0)),"!",VLOOKUP($V304,$A$4:$R$503,11,0))),""))</f>
        <v/>
      </c>
      <c r="Z304" s="18" t="str">
        <f>IF(
  ISBLANK($V304),"",
    IFERROR(
      (IF(ISBLANK(VLOOKUP($V304,$A$4:$R$503,12,0)),"!",VLOOKUP($V304,$A$4:$R$503,12,0))),""))</f>
        <v/>
      </c>
      <c r="AA304" s="5" t="str">
        <f>IF(
  ISBLANK($V304),"",
    IFERROR(
      (IF(ISBLANK(VLOOKUP($V304,$A$4:$R$503,13,0)),"!",VLOOKUP($V304,$A$4:$R$503,13,0))),""))</f>
        <v/>
      </c>
      <c r="AB304" s="18" t="str">
        <f>IF(
  ISBLANK($V304),"",
    IFERROR(
      (IF(ISBLANK(VLOOKUP($V304,$A$4:$R$503,14,0)),"!",VLOOKUP($V304,$A$4:$R$503,14,0))),""))</f>
        <v/>
      </c>
      <c r="AC304" s="2"/>
      <c r="AD304" s="86" t="str">
        <f>IF(
  ISBLANK($AC304),"",
    IFERROR(
      (IF(ISBLANK(VLOOKUP($AC304,$B$4:$R$503,15,0)),"!",VLOOKUP($AC304,$B$4:$R$503,14,0))),""))</f>
        <v/>
      </c>
      <c r="AE304" s="18" t="str">
        <f>IF(
  ISBLANK($AC304),"",
    IFERROR(
      (IF(ISBLANK(VLOOKUP($AC304,$B$4:$R$503,15,0)),"!",VLOOKUP($AC304,$B$4:$R$503,15,0))),""))</f>
        <v/>
      </c>
      <c r="AF304" s="5" t="str">
        <f>IF(
  ISBLANK($AC304),"",
    IFERROR(
      (IF(ISBLANK(VLOOKUP($AC304,$B$4:$R$503,16,0)),"!",VLOOKUP($AC304,$B$4:$R$503,16,0))),""))</f>
        <v/>
      </c>
      <c r="AG304" s="18" t="str">
        <f>IF(
  ISBLANK($AC304),"",
    IFERROR(
      (IF(ISBLANK(VLOOKUP($AC304,$B$4:$R$503,17,0)),"!",VLOOKUP($AC304,$B$4:$R$503,17,0))),""))</f>
        <v/>
      </c>
      <c r="AH304" s="2"/>
      <c r="AI304" s="2"/>
      <c r="AJ304" s="2"/>
      <c r="AK304" s="2"/>
    </row>
    <row r="305" spans="1:37" ht="21.95" customHeight="1" x14ac:dyDescent="0.2">
      <c r="A305" s="23" t="str">
        <f t="shared" si="9"/>
        <v/>
      </c>
      <c r="B305" s="23" t="str">
        <f t="shared" si="10"/>
        <v/>
      </c>
      <c r="C305" s="24"/>
      <c r="D305" s="68"/>
      <c r="E305" s="68"/>
      <c r="F305" s="68"/>
      <c r="G305" s="68"/>
      <c r="H305" s="68"/>
      <c r="I305" s="5"/>
      <c r="J305" s="18"/>
      <c r="K305" s="5"/>
      <c r="L305" s="18"/>
      <c r="M305" s="5"/>
      <c r="N305" s="18"/>
      <c r="O305" s="5"/>
      <c r="P305" s="7"/>
      <c r="Q305" s="5"/>
      <c r="R305" s="12"/>
      <c r="T305" s="2"/>
      <c r="U305" s="8"/>
      <c r="V305" s="26"/>
      <c r="W305" s="16" t="str">
        <f>IF(
  ISBLANK($V305),"",
    IFERROR(
      (IF(ISBLANK(VLOOKUP($V305,$A$4:$R$503,9,0)),"!",VLOOKUP($V305,$A$4:$R$503,9,0))),""))</f>
        <v/>
      </c>
      <c r="X305" s="18" t="str">
        <f>IF(
  ISBLANK($V305),"",
    IFERROR(
      (IF(ISBLANK(VLOOKUP($V305,$A$4:$R$503,10,0)),"!",VLOOKUP($V305,$A$4:$R$503,10,0))),""))</f>
        <v/>
      </c>
      <c r="Y305" s="5" t="str">
        <f>IF(
  ISBLANK($V305),"",
    IFERROR(
      (IF(ISBLANK(VLOOKUP($V305,$A$4:$R$503,11,0)),"!",VLOOKUP($V305,$A$4:$R$503,11,0))),""))</f>
        <v/>
      </c>
      <c r="Z305" s="18" t="str">
        <f>IF(
  ISBLANK($V305),"",
    IFERROR(
      (IF(ISBLANK(VLOOKUP($V305,$A$4:$R$503,12,0)),"!",VLOOKUP($V305,$A$4:$R$503,12,0))),""))</f>
        <v/>
      </c>
      <c r="AA305" s="5" t="str">
        <f>IF(
  ISBLANK($V305),"",
    IFERROR(
      (IF(ISBLANK(VLOOKUP($V305,$A$4:$R$503,13,0)),"!",VLOOKUP($V305,$A$4:$R$503,13,0))),""))</f>
        <v/>
      </c>
      <c r="AB305" s="18" t="str">
        <f>IF(
  ISBLANK($V305),"",
    IFERROR(
      (IF(ISBLANK(VLOOKUP($V305,$A$4:$R$503,14,0)),"!",VLOOKUP($V305,$A$4:$R$503,14,0))),""))</f>
        <v/>
      </c>
      <c r="AC305" s="2"/>
      <c r="AD305" s="86" t="str">
        <f>IF(
  ISBLANK($AC305),"",
    IFERROR(
      (IF(ISBLANK(VLOOKUP($AC305,$B$4:$R$503,15,0)),"!",VLOOKUP($AC305,$B$4:$R$503,14,0))),""))</f>
        <v/>
      </c>
      <c r="AE305" s="18" t="str">
        <f>IF(
  ISBLANK($AC305),"",
    IFERROR(
      (IF(ISBLANK(VLOOKUP($AC305,$B$4:$R$503,15,0)),"!",VLOOKUP($AC305,$B$4:$R$503,15,0))),""))</f>
        <v/>
      </c>
      <c r="AF305" s="5" t="str">
        <f>IF(
  ISBLANK($AC305),"",
    IFERROR(
      (IF(ISBLANK(VLOOKUP($AC305,$B$4:$R$503,16,0)),"!",VLOOKUP($AC305,$B$4:$R$503,16,0))),""))</f>
        <v/>
      </c>
      <c r="AG305" s="18" t="str">
        <f>IF(
  ISBLANK($AC305),"",
    IFERROR(
      (IF(ISBLANK(VLOOKUP($AC305,$B$4:$R$503,17,0)),"!",VLOOKUP($AC305,$B$4:$R$503,17,0))),""))</f>
        <v/>
      </c>
      <c r="AH305" s="2"/>
      <c r="AI305" s="2"/>
      <c r="AJ305" s="2"/>
      <c r="AK305" s="2"/>
    </row>
    <row r="306" spans="1:37" ht="21.95" customHeight="1" x14ac:dyDescent="0.2">
      <c r="A306" s="23" t="str">
        <f t="shared" si="9"/>
        <v/>
      </c>
      <c r="B306" s="23" t="str">
        <f t="shared" si="10"/>
        <v/>
      </c>
      <c r="C306" s="24"/>
      <c r="D306" s="68"/>
      <c r="E306" s="68"/>
      <c r="F306" s="68"/>
      <c r="G306" s="68"/>
      <c r="H306" s="68"/>
      <c r="I306" s="5"/>
      <c r="J306" s="18"/>
      <c r="K306" s="5"/>
      <c r="L306" s="18"/>
      <c r="M306" s="5"/>
      <c r="N306" s="18"/>
      <c r="O306" s="5"/>
      <c r="P306" s="7"/>
      <c r="Q306" s="5"/>
      <c r="R306" s="12"/>
      <c r="T306" s="2"/>
      <c r="U306" s="8"/>
      <c r="V306" s="26"/>
      <c r="W306" s="16" t="str">
        <f>IF(
  ISBLANK($V306),"",
    IFERROR(
      (IF(ISBLANK(VLOOKUP($V306,$A$4:$R$503,9,0)),"!",VLOOKUP($V306,$A$4:$R$503,9,0))),""))</f>
        <v/>
      </c>
      <c r="X306" s="18" t="str">
        <f>IF(
  ISBLANK($V306),"",
    IFERROR(
      (IF(ISBLANK(VLOOKUP($V306,$A$4:$R$503,10,0)),"!",VLOOKUP($V306,$A$4:$R$503,10,0))),""))</f>
        <v/>
      </c>
      <c r="Y306" s="5" t="str">
        <f>IF(
  ISBLANK($V306),"",
    IFERROR(
      (IF(ISBLANK(VLOOKUP($V306,$A$4:$R$503,11,0)),"!",VLOOKUP($V306,$A$4:$R$503,11,0))),""))</f>
        <v/>
      </c>
      <c r="Z306" s="18" t="str">
        <f>IF(
  ISBLANK($V306),"",
    IFERROR(
      (IF(ISBLANK(VLOOKUP($V306,$A$4:$R$503,12,0)),"!",VLOOKUP($V306,$A$4:$R$503,12,0))),""))</f>
        <v/>
      </c>
      <c r="AA306" s="5" t="str">
        <f>IF(
  ISBLANK($V306),"",
    IFERROR(
      (IF(ISBLANK(VLOOKUP($V306,$A$4:$R$503,13,0)),"!",VLOOKUP($V306,$A$4:$R$503,13,0))),""))</f>
        <v/>
      </c>
      <c r="AB306" s="18" t="str">
        <f>IF(
  ISBLANK($V306),"",
    IFERROR(
      (IF(ISBLANK(VLOOKUP($V306,$A$4:$R$503,14,0)),"!",VLOOKUP($V306,$A$4:$R$503,14,0))),""))</f>
        <v/>
      </c>
      <c r="AC306" s="2"/>
      <c r="AD306" s="86" t="str">
        <f>IF(
  ISBLANK($AC306),"",
    IFERROR(
      (IF(ISBLANK(VLOOKUP($AC306,$B$4:$R$503,15,0)),"!",VLOOKUP($AC306,$B$4:$R$503,14,0))),""))</f>
        <v/>
      </c>
      <c r="AE306" s="18" t="str">
        <f>IF(
  ISBLANK($AC306),"",
    IFERROR(
      (IF(ISBLANK(VLOOKUP($AC306,$B$4:$R$503,15,0)),"!",VLOOKUP($AC306,$B$4:$R$503,15,0))),""))</f>
        <v/>
      </c>
      <c r="AF306" s="5" t="str">
        <f>IF(
  ISBLANK($AC306),"",
    IFERROR(
      (IF(ISBLANK(VLOOKUP($AC306,$B$4:$R$503,16,0)),"!",VLOOKUP($AC306,$B$4:$R$503,16,0))),""))</f>
        <v/>
      </c>
      <c r="AG306" s="18" t="str">
        <f>IF(
  ISBLANK($AC306),"",
    IFERROR(
      (IF(ISBLANK(VLOOKUP($AC306,$B$4:$R$503,17,0)),"!",VLOOKUP($AC306,$B$4:$R$503,17,0))),""))</f>
        <v/>
      </c>
      <c r="AH306" s="2"/>
      <c r="AI306" s="2"/>
      <c r="AJ306" s="2"/>
      <c r="AK306" s="2"/>
    </row>
    <row r="307" spans="1:37" ht="21.95" customHeight="1" x14ac:dyDescent="0.2">
      <c r="A307" s="23" t="str">
        <f t="shared" si="9"/>
        <v/>
      </c>
      <c r="B307" s="23" t="str">
        <f t="shared" si="10"/>
        <v/>
      </c>
      <c r="C307" s="24"/>
      <c r="D307" s="68"/>
      <c r="E307" s="68"/>
      <c r="F307" s="68"/>
      <c r="G307" s="68"/>
      <c r="H307" s="68"/>
      <c r="I307" s="5"/>
      <c r="J307" s="18"/>
      <c r="K307" s="5"/>
      <c r="L307" s="18"/>
      <c r="M307" s="5"/>
      <c r="N307" s="18"/>
      <c r="O307" s="5"/>
      <c r="P307" s="7"/>
      <c r="Q307" s="5"/>
      <c r="R307" s="12"/>
      <c r="T307" s="2"/>
      <c r="U307" s="8"/>
      <c r="V307" s="26"/>
      <c r="W307" s="16" t="str">
        <f>IF(
  ISBLANK($V307),"",
    IFERROR(
      (IF(ISBLANK(VLOOKUP($V307,$A$4:$R$503,9,0)),"!",VLOOKUP($V307,$A$4:$R$503,9,0))),""))</f>
        <v/>
      </c>
      <c r="X307" s="18" t="str">
        <f>IF(
  ISBLANK($V307),"",
    IFERROR(
      (IF(ISBLANK(VLOOKUP($V307,$A$4:$R$503,10,0)),"!",VLOOKUP($V307,$A$4:$R$503,10,0))),""))</f>
        <v/>
      </c>
      <c r="Y307" s="5" t="str">
        <f>IF(
  ISBLANK($V307),"",
    IFERROR(
      (IF(ISBLANK(VLOOKUP($V307,$A$4:$R$503,11,0)),"!",VLOOKUP($V307,$A$4:$R$503,11,0))),""))</f>
        <v/>
      </c>
      <c r="Z307" s="18" t="str">
        <f>IF(
  ISBLANK($V307),"",
    IFERROR(
      (IF(ISBLANK(VLOOKUP($V307,$A$4:$R$503,12,0)),"!",VLOOKUP($V307,$A$4:$R$503,12,0))),""))</f>
        <v/>
      </c>
      <c r="AA307" s="5" t="str">
        <f>IF(
  ISBLANK($V307),"",
    IFERROR(
      (IF(ISBLANK(VLOOKUP($V307,$A$4:$R$503,13,0)),"!",VLOOKUP($V307,$A$4:$R$503,13,0))),""))</f>
        <v/>
      </c>
      <c r="AB307" s="18" t="str">
        <f>IF(
  ISBLANK($V307),"",
    IFERROR(
      (IF(ISBLANK(VLOOKUP($V307,$A$4:$R$503,14,0)),"!",VLOOKUP($V307,$A$4:$R$503,14,0))),""))</f>
        <v/>
      </c>
      <c r="AC307" s="2"/>
      <c r="AD307" s="86" t="str">
        <f>IF(
  ISBLANK($AC307),"",
    IFERROR(
      (IF(ISBLANK(VLOOKUP($AC307,$B$4:$R$503,15,0)),"!",VLOOKUP($AC307,$B$4:$R$503,14,0))),""))</f>
        <v/>
      </c>
      <c r="AE307" s="18" t="str">
        <f>IF(
  ISBLANK($AC307),"",
    IFERROR(
      (IF(ISBLANK(VLOOKUP($AC307,$B$4:$R$503,15,0)),"!",VLOOKUP($AC307,$B$4:$R$503,15,0))),""))</f>
        <v/>
      </c>
      <c r="AF307" s="5" t="str">
        <f>IF(
  ISBLANK($AC307),"",
    IFERROR(
      (IF(ISBLANK(VLOOKUP($AC307,$B$4:$R$503,16,0)),"!",VLOOKUP($AC307,$B$4:$R$503,16,0))),""))</f>
        <v/>
      </c>
      <c r="AG307" s="18" t="str">
        <f>IF(
  ISBLANK($AC307),"",
    IFERROR(
      (IF(ISBLANK(VLOOKUP($AC307,$B$4:$R$503,17,0)),"!",VLOOKUP($AC307,$B$4:$R$503,17,0))),""))</f>
        <v/>
      </c>
      <c r="AH307" s="2"/>
      <c r="AI307" s="2"/>
      <c r="AJ307" s="2"/>
      <c r="AK307" s="2"/>
    </row>
    <row r="308" spans="1:37" ht="21.95" customHeight="1" x14ac:dyDescent="0.2">
      <c r="A308" s="23" t="str">
        <f t="shared" si="9"/>
        <v/>
      </c>
      <c r="B308" s="23" t="str">
        <f t="shared" si="10"/>
        <v/>
      </c>
      <c r="C308" s="24"/>
      <c r="D308" s="68"/>
      <c r="E308" s="68"/>
      <c r="F308" s="68"/>
      <c r="G308" s="68"/>
      <c r="H308" s="68"/>
      <c r="I308" s="5"/>
      <c r="J308" s="18"/>
      <c r="K308" s="5"/>
      <c r="L308" s="18"/>
      <c r="M308" s="5"/>
      <c r="N308" s="18"/>
      <c r="O308" s="5"/>
      <c r="P308" s="7"/>
      <c r="Q308" s="5"/>
      <c r="R308" s="12"/>
      <c r="T308" s="2"/>
      <c r="U308" s="8"/>
      <c r="V308" s="26"/>
      <c r="W308" s="16" t="str">
        <f>IF(
  ISBLANK($V308),"",
    IFERROR(
      (IF(ISBLANK(VLOOKUP($V308,$A$4:$R$503,9,0)),"!",VLOOKUP($V308,$A$4:$R$503,9,0))),""))</f>
        <v/>
      </c>
      <c r="X308" s="18" t="str">
        <f>IF(
  ISBLANK($V308),"",
    IFERROR(
      (IF(ISBLANK(VLOOKUP($V308,$A$4:$R$503,10,0)),"!",VLOOKUP($V308,$A$4:$R$503,10,0))),""))</f>
        <v/>
      </c>
      <c r="Y308" s="5" t="str">
        <f>IF(
  ISBLANK($V308),"",
    IFERROR(
      (IF(ISBLANK(VLOOKUP($V308,$A$4:$R$503,11,0)),"!",VLOOKUP($V308,$A$4:$R$503,11,0))),""))</f>
        <v/>
      </c>
      <c r="Z308" s="18" t="str">
        <f>IF(
  ISBLANK($V308),"",
    IFERROR(
      (IF(ISBLANK(VLOOKUP($V308,$A$4:$R$503,12,0)),"!",VLOOKUP($V308,$A$4:$R$503,12,0))),""))</f>
        <v/>
      </c>
      <c r="AA308" s="5" t="str">
        <f>IF(
  ISBLANK($V308),"",
    IFERROR(
      (IF(ISBLANK(VLOOKUP($V308,$A$4:$R$503,13,0)),"!",VLOOKUP($V308,$A$4:$R$503,13,0))),""))</f>
        <v/>
      </c>
      <c r="AB308" s="18" t="str">
        <f>IF(
  ISBLANK($V308),"",
    IFERROR(
      (IF(ISBLANK(VLOOKUP($V308,$A$4:$R$503,14,0)),"!",VLOOKUP($V308,$A$4:$R$503,14,0))),""))</f>
        <v/>
      </c>
      <c r="AC308" s="2"/>
      <c r="AD308" s="86" t="str">
        <f>IF(
  ISBLANK($AC308),"",
    IFERROR(
      (IF(ISBLANK(VLOOKUP($AC308,$B$4:$R$503,15,0)),"!",VLOOKUP($AC308,$B$4:$R$503,14,0))),""))</f>
        <v/>
      </c>
      <c r="AE308" s="18" t="str">
        <f>IF(
  ISBLANK($AC308),"",
    IFERROR(
      (IF(ISBLANK(VLOOKUP($AC308,$B$4:$R$503,15,0)),"!",VLOOKUP($AC308,$B$4:$R$503,15,0))),""))</f>
        <v/>
      </c>
      <c r="AF308" s="5" t="str">
        <f>IF(
  ISBLANK($AC308),"",
    IFERROR(
      (IF(ISBLANK(VLOOKUP($AC308,$B$4:$R$503,16,0)),"!",VLOOKUP($AC308,$B$4:$R$503,16,0))),""))</f>
        <v/>
      </c>
      <c r="AG308" s="18" t="str">
        <f>IF(
  ISBLANK($AC308),"",
    IFERROR(
      (IF(ISBLANK(VLOOKUP($AC308,$B$4:$R$503,17,0)),"!",VLOOKUP($AC308,$B$4:$R$503,17,0))),""))</f>
        <v/>
      </c>
      <c r="AH308" s="2"/>
      <c r="AI308" s="2"/>
      <c r="AJ308" s="2"/>
      <c r="AK308" s="2"/>
    </row>
    <row r="309" spans="1:37" ht="21.95" customHeight="1" x14ac:dyDescent="0.2">
      <c r="A309" s="23" t="str">
        <f t="shared" si="9"/>
        <v/>
      </c>
      <c r="B309" s="23" t="str">
        <f t="shared" si="10"/>
        <v/>
      </c>
      <c r="C309" s="24"/>
      <c r="D309" s="68"/>
      <c r="E309" s="68"/>
      <c r="F309" s="68"/>
      <c r="G309" s="68"/>
      <c r="H309" s="68"/>
      <c r="I309" s="5"/>
      <c r="J309" s="18"/>
      <c r="K309" s="5"/>
      <c r="L309" s="18"/>
      <c r="M309" s="5"/>
      <c r="N309" s="18"/>
      <c r="O309" s="5"/>
      <c r="P309" s="7"/>
      <c r="Q309" s="5"/>
      <c r="R309" s="12"/>
      <c r="T309" s="2"/>
      <c r="U309" s="8"/>
      <c r="V309" s="26"/>
      <c r="W309" s="16" t="str">
        <f>IF(
  ISBLANK($V309),"",
    IFERROR(
      (IF(ISBLANK(VLOOKUP($V309,$A$4:$R$503,9,0)),"!",VLOOKUP($V309,$A$4:$R$503,9,0))),""))</f>
        <v/>
      </c>
      <c r="X309" s="18" t="str">
        <f>IF(
  ISBLANK($V309),"",
    IFERROR(
      (IF(ISBLANK(VLOOKUP($V309,$A$4:$R$503,10,0)),"!",VLOOKUP($V309,$A$4:$R$503,10,0))),""))</f>
        <v/>
      </c>
      <c r="Y309" s="5" t="str">
        <f>IF(
  ISBLANK($V309),"",
    IFERROR(
      (IF(ISBLANK(VLOOKUP($V309,$A$4:$R$503,11,0)),"!",VLOOKUP($V309,$A$4:$R$503,11,0))),""))</f>
        <v/>
      </c>
      <c r="Z309" s="18" t="str">
        <f>IF(
  ISBLANK($V309),"",
    IFERROR(
      (IF(ISBLANK(VLOOKUP($V309,$A$4:$R$503,12,0)),"!",VLOOKUP($V309,$A$4:$R$503,12,0))),""))</f>
        <v/>
      </c>
      <c r="AA309" s="5" t="str">
        <f>IF(
  ISBLANK($V309),"",
    IFERROR(
      (IF(ISBLANK(VLOOKUP($V309,$A$4:$R$503,13,0)),"!",VLOOKUP($V309,$A$4:$R$503,13,0))),""))</f>
        <v/>
      </c>
      <c r="AB309" s="18" t="str">
        <f>IF(
  ISBLANK($V309),"",
    IFERROR(
      (IF(ISBLANK(VLOOKUP($V309,$A$4:$R$503,14,0)),"!",VLOOKUP($V309,$A$4:$R$503,14,0))),""))</f>
        <v/>
      </c>
      <c r="AC309" s="2"/>
      <c r="AD309" s="86" t="str">
        <f>IF(
  ISBLANK($AC309),"",
    IFERROR(
      (IF(ISBLANK(VLOOKUP($AC309,$B$4:$R$503,15,0)),"!",VLOOKUP($AC309,$B$4:$R$503,14,0))),""))</f>
        <v/>
      </c>
      <c r="AE309" s="18" t="str">
        <f>IF(
  ISBLANK($AC309),"",
    IFERROR(
      (IF(ISBLANK(VLOOKUP($AC309,$B$4:$R$503,15,0)),"!",VLOOKUP($AC309,$B$4:$R$503,15,0))),""))</f>
        <v/>
      </c>
      <c r="AF309" s="5" t="str">
        <f>IF(
  ISBLANK($AC309),"",
    IFERROR(
      (IF(ISBLANK(VLOOKUP($AC309,$B$4:$R$503,16,0)),"!",VLOOKUP($AC309,$B$4:$R$503,16,0))),""))</f>
        <v/>
      </c>
      <c r="AG309" s="18" t="str">
        <f>IF(
  ISBLANK($AC309),"",
    IFERROR(
      (IF(ISBLANK(VLOOKUP($AC309,$B$4:$R$503,17,0)),"!",VLOOKUP($AC309,$B$4:$R$503,17,0))),""))</f>
        <v/>
      </c>
      <c r="AH309" s="2"/>
      <c r="AI309" s="2"/>
      <c r="AJ309" s="2"/>
      <c r="AK309" s="2"/>
    </row>
    <row r="310" spans="1:37" ht="21.95" customHeight="1" x14ac:dyDescent="0.2">
      <c r="A310" s="23" t="str">
        <f t="shared" si="9"/>
        <v/>
      </c>
      <c r="B310" s="23" t="str">
        <f t="shared" si="10"/>
        <v/>
      </c>
      <c r="C310" s="24"/>
      <c r="D310" s="68"/>
      <c r="E310" s="68"/>
      <c r="F310" s="68"/>
      <c r="G310" s="68"/>
      <c r="H310" s="68"/>
      <c r="I310" s="5"/>
      <c r="J310" s="18"/>
      <c r="K310" s="5"/>
      <c r="L310" s="18"/>
      <c r="M310" s="5"/>
      <c r="N310" s="18"/>
      <c r="O310" s="5"/>
      <c r="P310" s="7"/>
      <c r="Q310" s="5"/>
      <c r="R310" s="12"/>
      <c r="T310" s="2"/>
      <c r="U310" s="8"/>
      <c r="V310" s="26"/>
      <c r="W310" s="16" t="str">
        <f>IF(
  ISBLANK($V310),"",
    IFERROR(
      (IF(ISBLANK(VLOOKUP($V310,$A$4:$R$503,9,0)),"!",VLOOKUP($V310,$A$4:$R$503,9,0))),""))</f>
        <v/>
      </c>
      <c r="X310" s="18" t="str">
        <f>IF(
  ISBLANK($V310),"",
    IFERROR(
      (IF(ISBLANK(VLOOKUP($V310,$A$4:$R$503,10,0)),"!",VLOOKUP($V310,$A$4:$R$503,10,0))),""))</f>
        <v/>
      </c>
      <c r="Y310" s="5" t="str">
        <f>IF(
  ISBLANK($V310),"",
    IFERROR(
      (IF(ISBLANK(VLOOKUP($V310,$A$4:$R$503,11,0)),"!",VLOOKUP($V310,$A$4:$R$503,11,0))),""))</f>
        <v/>
      </c>
      <c r="Z310" s="18" t="str">
        <f>IF(
  ISBLANK($V310),"",
    IFERROR(
      (IF(ISBLANK(VLOOKUP($V310,$A$4:$R$503,12,0)),"!",VLOOKUP($V310,$A$4:$R$503,12,0))),""))</f>
        <v/>
      </c>
      <c r="AA310" s="5" t="str">
        <f>IF(
  ISBLANK($V310),"",
    IFERROR(
      (IF(ISBLANK(VLOOKUP($V310,$A$4:$R$503,13,0)),"!",VLOOKUP($V310,$A$4:$R$503,13,0))),""))</f>
        <v/>
      </c>
      <c r="AB310" s="18" t="str">
        <f>IF(
  ISBLANK($V310),"",
    IFERROR(
      (IF(ISBLANK(VLOOKUP($V310,$A$4:$R$503,14,0)),"!",VLOOKUP($V310,$A$4:$R$503,14,0))),""))</f>
        <v/>
      </c>
      <c r="AC310" s="2"/>
      <c r="AD310" s="86" t="str">
        <f>IF(
  ISBLANK($AC310),"",
    IFERROR(
      (IF(ISBLANK(VLOOKUP($AC310,$B$4:$R$503,15,0)),"!",VLOOKUP($AC310,$B$4:$R$503,14,0))),""))</f>
        <v/>
      </c>
      <c r="AE310" s="18" t="str">
        <f>IF(
  ISBLANK($AC310),"",
    IFERROR(
      (IF(ISBLANK(VLOOKUP($AC310,$B$4:$R$503,15,0)),"!",VLOOKUP($AC310,$B$4:$R$503,15,0))),""))</f>
        <v/>
      </c>
      <c r="AF310" s="5" t="str">
        <f>IF(
  ISBLANK($AC310),"",
    IFERROR(
      (IF(ISBLANK(VLOOKUP($AC310,$B$4:$R$503,16,0)),"!",VLOOKUP($AC310,$B$4:$R$503,16,0))),""))</f>
        <v/>
      </c>
      <c r="AG310" s="18" t="str">
        <f>IF(
  ISBLANK($AC310),"",
    IFERROR(
      (IF(ISBLANK(VLOOKUP($AC310,$B$4:$R$503,17,0)),"!",VLOOKUP($AC310,$B$4:$R$503,17,0))),""))</f>
        <v/>
      </c>
      <c r="AH310" s="2"/>
      <c r="AI310" s="2"/>
      <c r="AJ310" s="2"/>
      <c r="AK310" s="2"/>
    </row>
    <row r="311" spans="1:37" ht="21.95" customHeight="1" x14ac:dyDescent="0.2">
      <c r="A311" s="23" t="str">
        <f t="shared" si="9"/>
        <v/>
      </c>
      <c r="B311" s="23" t="str">
        <f t="shared" si="10"/>
        <v/>
      </c>
      <c r="C311" s="24"/>
      <c r="D311" s="68"/>
      <c r="E311" s="68"/>
      <c r="F311" s="68"/>
      <c r="G311" s="68"/>
      <c r="H311" s="68"/>
      <c r="I311" s="5"/>
      <c r="J311" s="18"/>
      <c r="K311" s="5"/>
      <c r="L311" s="18"/>
      <c r="M311" s="5"/>
      <c r="N311" s="18"/>
      <c r="O311" s="5"/>
      <c r="P311" s="7"/>
      <c r="Q311" s="5"/>
      <c r="R311" s="12"/>
      <c r="T311" s="2"/>
      <c r="U311" s="8"/>
      <c r="V311" s="26"/>
      <c r="W311" s="16" t="str">
        <f>IF(
  ISBLANK($V311),"",
    IFERROR(
      (IF(ISBLANK(VLOOKUP($V311,$A$4:$R$503,9,0)),"!",VLOOKUP($V311,$A$4:$R$503,9,0))),""))</f>
        <v/>
      </c>
      <c r="X311" s="18" t="str">
        <f>IF(
  ISBLANK($V311),"",
    IFERROR(
      (IF(ISBLANK(VLOOKUP($V311,$A$4:$R$503,10,0)),"!",VLOOKUP($V311,$A$4:$R$503,10,0))),""))</f>
        <v/>
      </c>
      <c r="Y311" s="5" t="str">
        <f>IF(
  ISBLANK($V311),"",
    IFERROR(
      (IF(ISBLANK(VLOOKUP($V311,$A$4:$R$503,11,0)),"!",VLOOKUP($V311,$A$4:$R$503,11,0))),""))</f>
        <v/>
      </c>
      <c r="Z311" s="18" t="str">
        <f>IF(
  ISBLANK($V311),"",
    IFERROR(
      (IF(ISBLANK(VLOOKUP($V311,$A$4:$R$503,12,0)),"!",VLOOKUP($V311,$A$4:$R$503,12,0))),""))</f>
        <v/>
      </c>
      <c r="AA311" s="5" t="str">
        <f>IF(
  ISBLANK($V311),"",
    IFERROR(
      (IF(ISBLANK(VLOOKUP($V311,$A$4:$R$503,13,0)),"!",VLOOKUP($V311,$A$4:$R$503,13,0))),""))</f>
        <v/>
      </c>
      <c r="AB311" s="18" t="str">
        <f>IF(
  ISBLANK($V311),"",
    IFERROR(
      (IF(ISBLANK(VLOOKUP($V311,$A$4:$R$503,14,0)),"!",VLOOKUP($V311,$A$4:$R$503,14,0))),""))</f>
        <v/>
      </c>
      <c r="AC311" s="2"/>
      <c r="AD311" s="86" t="str">
        <f>IF(
  ISBLANK($AC311),"",
    IFERROR(
      (IF(ISBLANK(VLOOKUP($AC311,$B$4:$R$503,15,0)),"!",VLOOKUP($AC311,$B$4:$R$503,14,0))),""))</f>
        <v/>
      </c>
      <c r="AE311" s="18" t="str">
        <f>IF(
  ISBLANK($AC311),"",
    IFERROR(
      (IF(ISBLANK(VLOOKUP($AC311,$B$4:$R$503,15,0)),"!",VLOOKUP($AC311,$B$4:$R$503,15,0))),""))</f>
        <v/>
      </c>
      <c r="AF311" s="5" t="str">
        <f>IF(
  ISBLANK($AC311),"",
    IFERROR(
      (IF(ISBLANK(VLOOKUP($AC311,$B$4:$R$503,16,0)),"!",VLOOKUP($AC311,$B$4:$R$503,16,0))),""))</f>
        <v/>
      </c>
      <c r="AG311" s="18" t="str">
        <f>IF(
  ISBLANK($AC311),"",
    IFERROR(
      (IF(ISBLANK(VLOOKUP($AC311,$B$4:$R$503,17,0)),"!",VLOOKUP($AC311,$B$4:$R$503,17,0))),""))</f>
        <v/>
      </c>
      <c r="AH311" s="2"/>
      <c r="AI311" s="2"/>
      <c r="AJ311" s="2"/>
      <c r="AK311" s="2"/>
    </row>
    <row r="312" spans="1:37" ht="21.95" customHeight="1" x14ac:dyDescent="0.2">
      <c r="A312" s="23" t="str">
        <f t="shared" si="9"/>
        <v/>
      </c>
      <c r="B312" s="23" t="str">
        <f t="shared" si="10"/>
        <v/>
      </c>
      <c r="C312" s="24"/>
      <c r="D312" s="68"/>
      <c r="E312" s="68"/>
      <c r="F312" s="68"/>
      <c r="G312" s="68"/>
      <c r="H312" s="68"/>
      <c r="I312" s="5"/>
      <c r="J312" s="18"/>
      <c r="K312" s="5"/>
      <c r="L312" s="18"/>
      <c r="M312" s="5"/>
      <c r="N312" s="18"/>
      <c r="O312" s="5"/>
      <c r="P312" s="7"/>
      <c r="Q312" s="5"/>
      <c r="R312" s="12"/>
      <c r="T312" s="2"/>
      <c r="U312" s="8"/>
      <c r="V312" s="26"/>
      <c r="W312" s="16" t="str">
        <f>IF(
  ISBLANK($V312),"",
    IFERROR(
      (IF(ISBLANK(VLOOKUP($V312,$A$4:$R$503,9,0)),"!",VLOOKUP($V312,$A$4:$R$503,9,0))),""))</f>
        <v/>
      </c>
      <c r="X312" s="18" t="str">
        <f>IF(
  ISBLANK($V312),"",
    IFERROR(
      (IF(ISBLANK(VLOOKUP($V312,$A$4:$R$503,10,0)),"!",VLOOKUP($V312,$A$4:$R$503,10,0))),""))</f>
        <v/>
      </c>
      <c r="Y312" s="5" t="str">
        <f>IF(
  ISBLANK($V312),"",
    IFERROR(
      (IF(ISBLANK(VLOOKUP($V312,$A$4:$R$503,11,0)),"!",VLOOKUP($V312,$A$4:$R$503,11,0))),""))</f>
        <v/>
      </c>
      <c r="Z312" s="18" t="str">
        <f>IF(
  ISBLANK($V312),"",
    IFERROR(
      (IF(ISBLANK(VLOOKUP($V312,$A$4:$R$503,12,0)),"!",VLOOKUP($V312,$A$4:$R$503,12,0))),""))</f>
        <v/>
      </c>
      <c r="AA312" s="5" t="str">
        <f>IF(
  ISBLANK($V312),"",
    IFERROR(
      (IF(ISBLANK(VLOOKUP($V312,$A$4:$R$503,13,0)),"!",VLOOKUP($V312,$A$4:$R$503,13,0))),""))</f>
        <v/>
      </c>
      <c r="AB312" s="18" t="str">
        <f>IF(
  ISBLANK($V312),"",
    IFERROR(
      (IF(ISBLANK(VLOOKUP($V312,$A$4:$R$503,14,0)),"!",VLOOKUP($V312,$A$4:$R$503,14,0))),""))</f>
        <v/>
      </c>
      <c r="AC312" s="2"/>
      <c r="AD312" s="86" t="str">
        <f>IF(
  ISBLANK($AC312),"",
    IFERROR(
      (IF(ISBLANK(VLOOKUP($AC312,$B$4:$R$503,15,0)),"!",VLOOKUP($AC312,$B$4:$R$503,14,0))),""))</f>
        <v/>
      </c>
      <c r="AE312" s="18" t="str">
        <f>IF(
  ISBLANK($AC312),"",
    IFERROR(
      (IF(ISBLANK(VLOOKUP($AC312,$B$4:$R$503,15,0)),"!",VLOOKUP($AC312,$B$4:$R$503,15,0))),""))</f>
        <v/>
      </c>
      <c r="AF312" s="5" t="str">
        <f>IF(
  ISBLANK($AC312),"",
    IFERROR(
      (IF(ISBLANK(VLOOKUP($AC312,$B$4:$R$503,16,0)),"!",VLOOKUP($AC312,$B$4:$R$503,16,0))),""))</f>
        <v/>
      </c>
      <c r="AG312" s="18" t="str">
        <f>IF(
  ISBLANK($AC312),"",
    IFERROR(
      (IF(ISBLANK(VLOOKUP($AC312,$B$4:$R$503,17,0)),"!",VLOOKUP($AC312,$B$4:$R$503,17,0))),""))</f>
        <v/>
      </c>
      <c r="AH312" s="2"/>
      <c r="AI312" s="2"/>
      <c r="AJ312" s="2"/>
      <c r="AK312" s="2"/>
    </row>
    <row r="313" spans="1:37" ht="21.95" customHeight="1" x14ac:dyDescent="0.2">
      <c r="A313" s="23" t="str">
        <f t="shared" si="9"/>
        <v/>
      </c>
      <c r="B313" s="23" t="str">
        <f t="shared" si="10"/>
        <v/>
      </c>
      <c r="C313" s="24"/>
      <c r="D313" s="68"/>
      <c r="E313" s="68"/>
      <c r="F313" s="68"/>
      <c r="G313" s="68"/>
      <c r="H313" s="68"/>
      <c r="I313" s="5"/>
      <c r="J313" s="18"/>
      <c r="K313" s="5"/>
      <c r="L313" s="18"/>
      <c r="M313" s="5"/>
      <c r="N313" s="18"/>
      <c r="O313" s="5"/>
      <c r="P313" s="7"/>
      <c r="Q313" s="5"/>
      <c r="R313" s="12"/>
      <c r="T313" s="2"/>
      <c r="U313" s="8"/>
      <c r="V313" s="26"/>
      <c r="W313" s="16" t="str">
        <f>IF(
  ISBLANK($V313),"",
    IFERROR(
      (IF(ISBLANK(VLOOKUP($V313,$A$4:$R$503,9,0)),"!",VLOOKUP($V313,$A$4:$R$503,9,0))),""))</f>
        <v/>
      </c>
      <c r="X313" s="18" t="str">
        <f>IF(
  ISBLANK($V313),"",
    IFERROR(
      (IF(ISBLANK(VLOOKUP($V313,$A$4:$R$503,10,0)),"!",VLOOKUP($V313,$A$4:$R$503,10,0))),""))</f>
        <v/>
      </c>
      <c r="Y313" s="5" t="str">
        <f>IF(
  ISBLANK($V313),"",
    IFERROR(
      (IF(ISBLANK(VLOOKUP($V313,$A$4:$R$503,11,0)),"!",VLOOKUP($V313,$A$4:$R$503,11,0))),""))</f>
        <v/>
      </c>
      <c r="Z313" s="18" t="str">
        <f>IF(
  ISBLANK($V313),"",
    IFERROR(
      (IF(ISBLANK(VLOOKUP($V313,$A$4:$R$503,12,0)),"!",VLOOKUP($V313,$A$4:$R$503,12,0))),""))</f>
        <v/>
      </c>
      <c r="AA313" s="5" t="str">
        <f>IF(
  ISBLANK($V313),"",
    IFERROR(
      (IF(ISBLANK(VLOOKUP($V313,$A$4:$R$503,13,0)),"!",VLOOKUP($V313,$A$4:$R$503,13,0))),""))</f>
        <v/>
      </c>
      <c r="AB313" s="18" t="str">
        <f>IF(
  ISBLANK($V313),"",
    IFERROR(
      (IF(ISBLANK(VLOOKUP($V313,$A$4:$R$503,14,0)),"!",VLOOKUP($V313,$A$4:$R$503,14,0))),""))</f>
        <v/>
      </c>
      <c r="AC313" s="2"/>
      <c r="AD313" s="86" t="str">
        <f>IF(
  ISBLANK($AC313),"",
    IFERROR(
      (IF(ISBLANK(VLOOKUP($AC313,$B$4:$R$503,15,0)),"!",VLOOKUP($AC313,$B$4:$R$503,14,0))),""))</f>
        <v/>
      </c>
      <c r="AE313" s="18" t="str">
        <f>IF(
  ISBLANK($AC313),"",
    IFERROR(
      (IF(ISBLANK(VLOOKUP($AC313,$B$4:$R$503,15,0)),"!",VLOOKUP($AC313,$B$4:$R$503,15,0))),""))</f>
        <v/>
      </c>
      <c r="AF313" s="5" t="str">
        <f>IF(
  ISBLANK($AC313),"",
    IFERROR(
      (IF(ISBLANK(VLOOKUP($AC313,$B$4:$R$503,16,0)),"!",VLOOKUP($AC313,$B$4:$R$503,16,0))),""))</f>
        <v/>
      </c>
      <c r="AG313" s="18" t="str">
        <f>IF(
  ISBLANK($AC313),"",
    IFERROR(
      (IF(ISBLANK(VLOOKUP($AC313,$B$4:$R$503,17,0)),"!",VLOOKUP($AC313,$B$4:$R$503,17,0))),""))</f>
        <v/>
      </c>
      <c r="AH313" s="2"/>
      <c r="AI313" s="2"/>
      <c r="AJ313" s="2"/>
      <c r="AK313" s="2"/>
    </row>
    <row r="314" spans="1:37" ht="21.95" customHeight="1" x14ac:dyDescent="0.2">
      <c r="A314" s="23" t="str">
        <f t="shared" si="9"/>
        <v/>
      </c>
      <c r="B314" s="23" t="str">
        <f t="shared" si="10"/>
        <v/>
      </c>
      <c r="C314" s="24"/>
      <c r="D314" s="68"/>
      <c r="E314" s="68"/>
      <c r="F314" s="68"/>
      <c r="G314" s="68"/>
      <c r="H314" s="68"/>
      <c r="I314" s="5"/>
      <c r="J314" s="18"/>
      <c r="K314" s="5"/>
      <c r="L314" s="18"/>
      <c r="M314" s="5"/>
      <c r="N314" s="18"/>
      <c r="O314" s="5"/>
      <c r="P314" s="7"/>
      <c r="Q314" s="5"/>
      <c r="R314" s="12"/>
      <c r="T314" s="2"/>
      <c r="U314" s="8"/>
      <c r="V314" s="26"/>
      <c r="W314" s="16" t="str">
        <f>IF(
  ISBLANK($V314),"",
    IFERROR(
      (IF(ISBLANK(VLOOKUP($V314,$A$4:$R$503,9,0)),"!",VLOOKUP($V314,$A$4:$R$503,9,0))),""))</f>
        <v/>
      </c>
      <c r="X314" s="18" t="str">
        <f>IF(
  ISBLANK($V314),"",
    IFERROR(
      (IF(ISBLANK(VLOOKUP($V314,$A$4:$R$503,10,0)),"!",VLOOKUP($V314,$A$4:$R$503,10,0))),""))</f>
        <v/>
      </c>
      <c r="Y314" s="5" t="str">
        <f>IF(
  ISBLANK($V314),"",
    IFERROR(
      (IF(ISBLANK(VLOOKUP($V314,$A$4:$R$503,11,0)),"!",VLOOKUP($V314,$A$4:$R$503,11,0))),""))</f>
        <v/>
      </c>
      <c r="Z314" s="18" t="str">
        <f>IF(
  ISBLANK($V314),"",
    IFERROR(
      (IF(ISBLANK(VLOOKUP($V314,$A$4:$R$503,12,0)),"!",VLOOKUP($V314,$A$4:$R$503,12,0))),""))</f>
        <v/>
      </c>
      <c r="AA314" s="5" t="str">
        <f>IF(
  ISBLANK($V314),"",
    IFERROR(
      (IF(ISBLANK(VLOOKUP($V314,$A$4:$R$503,13,0)),"!",VLOOKUP($V314,$A$4:$R$503,13,0))),""))</f>
        <v/>
      </c>
      <c r="AB314" s="18" t="str">
        <f>IF(
  ISBLANK($V314),"",
    IFERROR(
      (IF(ISBLANK(VLOOKUP($V314,$A$4:$R$503,14,0)),"!",VLOOKUP($V314,$A$4:$R$503,14,0))),""))</f>
        <v/>
      </c>
      <c r="AC314" s="2"/>
      <c r="AD314" s="86" t="str">
        <f>IF(
  ISBLANK($AC314),"",
    IFERROR(
      (IF(ISBLANK(VLOOKUP($AC314,$B$4:$R$503,15,0)),"!",VLOOKUP($AC314,$B$4:$R$503,14,0))),""))</f>
        <v/>
      </c>
      <c r="AE314" s="18" t="str">
        <f>IF(
  ISBLANK($AC314),"",
    IFERROR(
      (IF(ISBLANK(VLOOKUP($AC314,$B$4:$R$503,15,0)),"!",VLOOKUP($AC314,$B$4:$R$503,15,0))),""))</f>
        <v/>
      </c>
      <c r="AF314" s="5" t="str">
        <f>IF(
  ISBLANK($AC314),"",
    IFERROR(
      (IF(ISBLANK(VLOOKUP($AC314,$B$4:$R$503,16,0)),"!",VLOOKUP($AC314,$B$4:$R$503,16,0))),""))</f>
        <v/>
      </c>
      <c r="AG314" s="18" t="str">
        <f>IF(
  ISBLANK($AC314),"",
    IFERROR(
      (IF(ISBLANK(VLOOKUP($AC314,$B$4:$R$503,17,0)),"!",VLOOKUP($AC314,$B$4:$R$503,17,0))),""))</f>
        <v/>
      </c>
      <c r="AH314" s="2"/>
      <c r="AI314" s="2"/>
      <c r="AJ314" s="2"/>
      <c r="AK314" s="2"/>
    </row>
    <row r="315" spans="1:37" ht="21.95" customHeight="1" x14ac:dyDescent="0.2">
      <c r="A315" s="23" t="str">
        <f t="shared" si="9"/>
        <v/>
      </c>
      <c r="B315" s="23" t="str">
        <f t="shared" si="10"/>
        <v/>
      </c>
      <c r="C315" s="24"/>
      <c r="D315" s="68"/>
      <c r="E315" s="68"/>
      <c r="F315" s="68"/>
      <c r="G315" s="68"/>
      <c r="H315" s="68"/>
      <c r="I315" s="5"/>
      <c r="J315" s="18"/>
      <c r="K315" s="5"/>
      <c r="L315" s="18"/>
      <c r="M315" s="5"/>
      <c r="N315" s="18"/>
      <c r="O315" s="5"/>
      <c r="P315" s="7"/>
      <c r="Q315" s="5"/>
      <c r="R315" s="12"/>
      <c r="T315" s="2"/>
      <c r="U315" s="8"/>
      <c r="V315" s="26"/>
      <c r="W315" s="16" t="str">
        <f>IF(
  ISBLANK($V315),"",
    IFERROR(
      (IF(ISBLANK(VLOOKUP($V315,$A$4:$R$503,9,0)),"!",VLOOKUP($V315,$A$4:$R$503,9,0))),""))</f>
        <v/>
      </c>
      <c r="X315" s="18" t="str">
        <f>IF(
  ISBLANK($V315),"",
    IFERROR(
      (IF(ISBLANK(VLOOKUP($V315,$A$4:$R$503,10,0)),"!",VLOOKUP($V315,$A$4:$R$503,10,0))),""))</f>
        <v/>
      </c>
      <c r="Y315" s="5" t="str">
        <f>IF(
  ISBLANK($V315),"",
    IFERROR(
      (IF(ISBLANK(VLOOKUP($V315,$A$4:$R$503,11,0)),"!",VLOOKUP($V315,$A$4:$R$503,11,0))),""))</f>
        <v/>
      </c>
      <c r="Z315" s="18" t="str">
        <f>IF(
  ISBLANK($V315),"",
    IFERROR(
      (IF(ISBLANK(VLOOKUP($V315,$A$4:$R$503,12,0)),"!",VLOOKUP($V315,$A$4:$R$503,12,0))),""))</f>
        <v/>
      </c>
      <c r="AA315" s="5" t="str">
        <f>IF(
  ISBLANK($V315),"",
    IFERROR(
      (IF(ISBLANK(VLOOKUP($V315,$A$4:$R$503,13,0)),"!",VLOOKUP($V315,$A$4:$R$503,13,0))),""))</f>
        <v/>
      </c>
      <c r="AB315" s="18" t="str">
        <f>IF(
  ISBLANK($V315),"",
    IFERROR(
      (IF(ISBLANK(VLOOKUP($V315,$A$4:$R$503,14,0)),"!",VLOOKUP($V315,$A$4:$R$503,14,0))),""))</f>
        <v/>
      </c>
      <c r="AC315" s="2"/>
      <c r="AD315" s="86" t="str">
        <f>IF(
  ISBLANK($AC315),"",
    IFERROR(
      (IF(ISBLANK(VLOOKUP($AC315,$B$4:$R$503,15,0)),"!",VLOOKUP($AC315,$B$4:$R$503,14,0))),""))</f>
        <v/>
      </c>
      <c r="AE315" s="18" t="str">
        <f>IF(
  ISBLANK($AC315),"",
    IFERROR(
      (IF(ISBLANK(VLOOKUP($AC315,$B$4:$R$503,15,0)),"!",VLOOKUP($AC315,$B$4:$R$503,15,0))),""))</f>
        <v/>
      </c>
      <c r="AF315" s="5" t="str">
        <f>IF(
  ISBLANK($AC315),"",
    IFERROR(
      (IF(ISBLANK(VLOOKUP($AC315,$B$4:$R$503,16,0)),"!",VLOOKUP($AC315,$B$4:$R$503,16,0))),""))</f>
        <v/>
      </c>
      <c r="AG315" s="18" t="str">
        <f>IF(
  ISBLANK($AC315),"",
    IFERROR(
      (IF(ISBLANK(VLOOKUP($AC315,$B$4:$R$503,17,0)),"!",VLOOKUP($AC315,$B$4:$R$503,17,0))),""))</f>
        <v/>
      </c>
      <c r="AH315" s="2"/>
      <c r="AI315" s="2"/>
      <c r="AJ315" s="2"/>
      <c r="AK315" s="2"/>
    </row>
    <row r="316" spans="1:37" ht="21.95" customHeight="1" x14ac:dyDescent="0.2">
      <c r="A316" s="23" t="str">
        <f t="shared" si="9"/>
        <v/>
      </c>
      <c r="B316" s="23" t="str">
        <f t="shared" si="10"/>
        <v/>
      </c>
      <c r="C316" s="24"/>
      <c r="D316" s="68"/>
      <c r="E316" s="68"/>
      <c r="F316" s="68"/>
      <c r="G316" s="68"/>
      <c r="H316" s="68"/>
      <c r="I316" s="5"/>
      <c r="J316" s="18"/>
      <c r="K316" s="5"/>
      <c r="L316" s="18"/>
      <c r="M316" s="5"/>
      <c r="N316" s="18"/>
      <c r="O316" s="5"/>
      <c r="P316" s="7"/>
      <c r="Q316" s="5"/>
      <c r="R316" s="12"/>
      <c r="T316" s="2"/>
      <c r="U316" s="8"/>
      <c r="V316" s="26"/>
      <c r="W316" s="16" t="str">
        <f>IF(
  ISBLANK($V316),"",
    IFERROR(
      (IF(ISBLANK(VLOOKUP($V316,$A$4:$R$503,9,0)),"!",VLOOKUP($V316,$A$4:$R$503,9,0))),""))</f>
        <v/>
      </c>
      <c r="X316" s="18" t="str">
        <f>IF(
  ISBLANK($V316),"",
    IFERROR(
      (IF(ISBLANK(VLOOKUP($V316,$A$4:$R$503,10,0)),"!",VLOOKUP($V316,$A$4:$R$503,10,0))),""))</f>
        <v/>
      </c>
      <c r="Y316" s="5" t="str">
        <f>IF(
  ISBLANK($V316),"",
    IFERROR(
      (IF(ISBLANK(VLOOKUP($V316,$A$4:$R$503,11,0)),"!",VLOOKUP($V316,$A$4:$R$503,11,0))),""))</f>
        <v/>
      </c>
      <c r="Z316" s="18" t="str">
        <f>IF(
  ISBLANK($V316),"",
    IFERROR(
      (IF(ISBLANK(VLOOKUP($V316,$A$4:$R$503,12,0)),"!",VLOOKUP($V316,$A$4:$R$503,12,0))),""))</f>
        <v/>
      </c>
      <c r="AA316" s="5" t="str">
        <f>IF(
  ISBLANK($V316),"",
    IFERROR(
      (IF(ISBLANK(VLOOKUP($V316,$A$4:$R$503,13,0)),"!",VLOOKUP($V316,$A$4:$R$503,13,0))),""))</f>
        <v/>
      </c>
      <c r="AB316" s="18" t="str">
        <f>IF(
  ISBLANK($V316),"",
    IFERROR(
      (IF(ISBLANK(VLOOKUP($V316,$A$4:$R$503,14,0)),"!",VLOOKUP($V316,$A$4:$R$503,14,0))),""))</f>
        <v/>
      </c>
      <c r="AC316" s="2"/>
      <c r="AD316" s="86" t="str">
        <f>IF(
  ISBLANK($AC316),"",
    IFERROR(
      (IF(ISBLANK(VLOOKUP($AC316,$B$4:$R$503,15,0)),"!",VLOOKUP($AC316,$B$4:$R$503,14,0))),""))</f>
        <v/>
      </c>
      <c r="AE316" s="18" t="str">
        <f>IF(
  ISBLANK($AC316),"",
    IFERROR(
      (IF(ISBLANK(VLOOKUP($AC316,$B$4:$R$503,15,0)),"!",VLOOKUP($AC316,$B$4:$R$503,15,0))),""))</f>
        <v/>
      </c>
      <c r="AF316" s="5" t="str">
        <f>IF(
  ISBLANK($AC316),"",
    IFERROR(
      (IF(ISBLANK(VLOOKUP($AC316,$B$4:$R$503,16,0)),"!",VLOOKUP($AC316,$B$4:$R$503,16,0))),""))</f>
        <v/>
      </c>
      <c r="AG316" s="18" t="str">
        <f>IF(
  ISBLANK($AC316),"",
    IFERROR(
      (IF(ISBLANK(VLOOKUP($AC316,$B$4:$R$503,17,0)),"!",VLOOKUP($AC316,$B$4:$R$503,17,0))),""))</f>
        <v/>
      </c>
      <c r="AH316" s="2"/>
      <c r="AI316" s="2"/>
      <c r="AJ316" s="2"/>
      <c r="AK316" s="2"/>
    </row>
    <row r="317" spans="1:37" ht="21.95" customHeight="1" x14ac:dyDescent="0.2">
      <c r="A317" s="23" t="str">
        <f t="shared" si="9"/>
        <v/>
      </c>
      <c r="B317" s="23" t="str">
        <f t="shared" si="10"/>
        <v/>
      </c>
      <c r="C317" s="24"/>
      <c r="D317" s="68"/>
      <c r="E317" s="68"/>
      <c r="F317" s="68"/>
      <c r="G317" s="68"/>
      <c r="H317" s="68"/>
      <c r="I317" s="5"/>
      <c r="J317" s="18"/>
      <c r="K317" s="5"/>
      <c r="L317" s="18"/>
      <c r="M317" s="5"/>
      <c r="N317" s="18"/>
      <c r="O317" s="5"/>
      <c r="P317" s="7"/>
      <c r="Q317" s="5"/>
      <c r="R317" s="12"/>
      <c r="T317" s="2"/>
      <c r="U317" s="8"/>
      <c r="V317" s="26"/>
      <c r="W317" s="16" t="str">
        <f>IF(
  ISBLANK($V317),"",
    IFERROR(
      (IF(ISBLANK(VLOOKUP($V317,$A$4:$R$503,9,0)),"!",VLOOKUP($V317,$A$4:$R$503,9,0))),""))</f>
        <v/>
      </c>
      <c r="X317" s="18" t="str">
        <f>IF(
  ISBLANK($V317),"",
    IFERROR(
      (IF(ISBLANK(VLOOKUP($V317,$A$4:$R$503,10,0)),"!",VLOOKUP($V317,$A$4:$R$503,10,0))),""))</f>
        <v/>
      </c>
      <c r="Y317" s="5" t="str">
        <f>IF(
  ISBLANK($V317),"",
    IFERROR(
      (IF(ISBLANK(VLOOKUP($V317,$A$4:$R$503,11,0)),"!",VLOOKUP($V317,$A$4:$R$503,11,0))),""))</f>
        <v/>
      </c>
      <c r="Z317" s="18" t="str">
        <f>IF(
  ISBLANK($V317),"",
    IFERROR(
      (IF(ISBLANK(VLOOKUP($V317,$A$4:$R$503,12,0)),"!",VLOOKUP($V317,$A$4:$R$503,12,0))),""))</f>
        <v/>
      </c>
      <c r="AA317" s="5" t="str">
        <f>IF(
  ISBLANK($V317),"",
    IFERROR(
      (IF(ISBLANK(VLOOKUP($V317,$A$4:$R$503,13,0)),"!",VLOOKUP($V317,$A$4:$R$503,13,0))),""))</f>
        <v/>
      </c>
      <c r="AB317" s="18" t="str">
        <f>IF(
  ISBLANK($V317),"",
    IFERROR(
      (IF(ISBLANK(VLOOKUP($V317,$A$4:$R$503,14,0)),"!",VLOOKUP($V317,$A$4:$R$503,14,0))),""))</f>
        <v/>
      </c>
      <c r="AC317" s="2"/>
      <c r="AD317" s="86" t="str">
        <f>IF(
  ISBLANK($AC317),"",
    IFERROR(
      (IF(ISBLANK(VLOOKUP($AC317,$B$4:$R$503,15,0)),"!",VLOOKUP($AC317,$B$4:$R$503,14,0))),""))</f>
        <v/>
      </c>
      <c r="AE317" s="18" t="str">
        <f>IF(
  ISBLANK($AC317),"",
    IFERROR(
      (IF(ISBLANK(VLOOKUP($AC317,$B$4:$R$503,15,0)),"!",VLOOKUP($AC317,$B$4:$R$503,15,0))),""))</f>
        <v/>
      </c>
      <c r="AF317" s="5" t="str">
        <f>IF(
  ISBLANK($AC317),"",
    IFERROR(
      (IF(ISBLANK(VLOOKUP($AC317,$B$4:$R$503,16,0)),"!",VLOOKUP($AC317,$B$4:$R$503,16,0))),""))</f>
        <v/>
      </c>
      <c r="AG317" s="18" t="str">
        <f>IF(
  ISBLANK($AC317),"",
    IFERROR(
      (IF(ISBLANK(VLOOKUP($AC317,$B$4:$R$503,17,0)),"!",VLOOKUP($AC317,$B$4:$R$503,17,0))),""))</f>
        <v/>
      </c>
      <c r="AH317" s="2"/>
      <c r="AI317" s="2"/>
      <c r="AJ317" s="2"/>
      <c r="AK317" s="2"/>
    </row>
    <row r="318" spans="1:37" ht="21.95" customHeight="1" x14ac:dyDescent="0.2">
      <c r="A318" s="23" t="str">
        <f t="shared" si="9"/>
        <v/>
      </c>
      <c r="B318" s="23" t="str">
        <f t="shared" si="10"/>
        <v/>
      </c>
      <c r="C318" s="24"/>
      <c r="D318" s="68"/>
      <c r="E318" s="68"/>
      <c r="F318" s="68"/>
      <c r="G318" s="68"/>
      <c r="H318" s="68"/>
      <c r="I318" s="5"/>
      <c r="J318" s="18"/>
      <c r="K318" s="5"/>
      <c r="L318" s="18"/>
      <c r="M318" s="5"/>
      <c r="N318" s="18"/>
      <c r="O318" s="5"/>
      <c r="P318" s="7"/>
      <c r="Q318" s="5"/>
      <c r="R318" s="12"/>
      <c r="T318" s="2"/>
      <c r="U318" s="8"/>
      <c r="V318" s="26"/>
      <c r="W318" s="16" t="str">
        <f>IF(
  ISBLANK($V318),"",
    IFERROR(
      (IF(ISBLANK(VLOOKUP($V318,$A$4:$R$503,9,0)),"!",VLOOKUP($V318,$A$4:$R$503,9,0))),""))</f>
        <v/>
      </c>
      <c r="X318" s="18" t="str">
        <f>IF(
  ISBLANK($V318),"",
    IFERROR(
      (IF(ISBLANK(VLOOKUP($V318,$A$4:$R$503,10,0)),"!",VLOOKUP($V318,$A$4:$R$503,10,0))),""))</f>
        <v/>
      </c>
      <c r="Y318" s="5" t="str">
        <f>IF(
  ISBLANK($V318),"",
    IFERROR(
      (IF(ISBLANK(VLOOKUP($V318,$A$4:$R$503,11,0)),"!",VLOOKUP($V318,$A$4:$R$503,11,0))),""))</f>
        <v/>
      </c>
      <c r="Z318" s="18" t="str">
        <f>IF(
  ISBLANK($V318),"",
    IFERROR(
      (IF(ISBLANK(VLOOKUP($V318,$A$4:$R$503,12,0)),"!",VLOOKUP($V318,$A$4:$R$503,12,0))),""))</f>
        <v/>
      </c>
      <c r="AA318" s="5" t="str">
        <f>IF(
  ISBLANK($V318),"",
    IFERROR(
      (IF(ISBLANK(VLOOKUP($V318,$A$4:$R$503,13,0)),"!",VLOOKUP($V318,$A$4:$R$503,13,0))),""))</f>
        <v/>
      </c>
      <c r="AB318" s="18" t="str">
        <f>IF(
  ISBLANK($V318),"",
    IFERROR(
      (IF(ISBLANK(VLOOKUP($V318,$A$4:$R$503,14,0)),"!",VLOOKUP($V318,$A$4:$R$503,14,0))),""))</f>
        <v/>
      </c>
      <c r="AC318" s="2"/>
      <c r="AD318" s="86" t="str">
        <f>IF(
  ISBLANK($AC318),"",
    IFERROR(
      (IF(ISBLANK(VLOOKUP($AC318,$B$4:$R$503,15,0)),"!",VLOOKUP($AC318,$B$4:$R$503,14,0))),""))</f>
        <v/>
      </c>
      <c r="AE318" s="18" t="str">
        <f>IF(
  ISBLANK($AC318),"",
    IFERROR(
      (IF(ISBLANK(VLOOKUP($AC318,$B$4:$R$503,15,0)),"!",VLOOKUP($AC318,$B$4:$R$503,15,0))),""))</f>
        <v/>
      </c>
      <c r="AF318" s="5" t="str">
        <f>IF(
  ISBLANK($AC318),"",
    IFERROR(
      (IF(ISBLANK(VLOOKUP($AC318,$B$4:$R$503,16,0)),"!",VLOOKUP($AC318,$B$4:$R$503,16,0))),""))</f>
        <v/>
      </c>
      <c r="AG318" s="18" t="str">
        <f>IF(
  ISBLANK($AC318),"",
    IFERROR(
      (IF(ISBLANK(VLOOKUP($AC318,$B$4:$R$503,17,0)),"!",VLOOKUP($AC318,$B$4:$R$503,17,0))),""))</f>
        <v/>
      </c>
      <c r="AH318" s="2"/>
      <c r="AI318" s="2"/>
      <c r="AJ318" s="2"/>
      <c r="AK318" s="2"/>
    </row>
    <row r="319" spans="1:37" ht="21.95" customHeight="1" x14ac:dyDescent="0.2">
      <c r="A319" s="23" t="str">
        <f t="shared" si="9"/>
        <v/>
      </c>
      <c r="B319" s="23" t="str">
        <f t="shared" si="10"/>
        <v/>
      </c>
      <c r="C319" s="24"/>
      <c r="D319" s="68"/>
      <c r="E319" s="68"/>
      <c r="F319" s="68"/>
      <c r="G319" s="68"/>
      <c r="H319" s="68"/>
      <c r="I319" s="5"/>
      <c r="J319" s="18"/>
      <c r="K319" s="5"/>
      <c r="L319" s="18"/>
      <c r="M319" s="5"/>
      <c r="N319" s="18"/>
      <c r="O319" s="5"/>
      <c r="P319" s="7"/>
      <c r="Q319" s="5"/>
      <c r="R319" s="12"/>
      <c r="T319" s="2"/>
      <c r="U319" s="8"/>
      <c r="V319" s="26"/>
      <c r="W319" s="16" t="str">
        <f>IF(
  ISBLANK($V319),"",
    IFERROR(
      (IF(ISBLANK(VLOOKUP($V319,$A$4:$R$503,9,0)),"!",VLOOKUP($V319,$A$4:$R$503,9,0))),""))</f>
        <v/>
      </c>
      <c r="X319" s="18" t="str">
        <f>IF(
  ISBLANK($V319),"",
    IFERROR(
      (IF(ISBLANK(VLOOKUP($V319,$A$4:$R$503,10,0)),"!",VLOOKUP($V319,$A$4:$R$503,10,0))),""))</f>
        <v/>
      </c>
      <c r="Y319" s="5" t="str">
        <f>IF(
  ISBLANK($V319),"",
    IFERROR(
      (IF(ISBLANK(VLOOKUP($V319,$A$4:$R$503,11,0)),"!",VLOOKUP($V319,$A$4:$R$503,11,0))),""))</f>
        <v/>
      </c>
      <c r="Z319" s="18" t="str">
        <f>IF(
  ISBLANK($V319),"",
    IFERROR(
      (IF(ISBLANK(VLOOKUP($V319,$A$4:$R$503,12,0)),"!",VLOOKUP($V319,$A$4:$R$503,12,0))),""))</f>
        <v/>
      </c>
      <c r="AA319" s="5" t="str">
        <f>IF(
  ISBLANK($V319),"",
    IFERROR(
      (IF(ISBLANK(VLOOKUP($V319,$A$4:$R$503,13,0)),"!",VLOOKUP($V319,$A$4:$R$503,13,0))),""))</f>
        <v/>
      </c>
      <c r="AB319" s="18" t="str">
        <f>IF(
  ISBLANK($V319),"",
    IFERROR(
      (IF(ISBLANK(VLOOKUP($V319,$A$4:$R$503,14,0)),"!",VLOOKUP($V319,$A$4:$R$503,14,0))),""))</f>
        <v/>
      </c>
      <c r="AC319" s="2"/>
      <c r="AD319" s="86" t="str">
        <f>IF(
  ISBLANK($AC319),"",
    IFERROR(
      (IF(ISBLANK(VLOOKUP($AC319,$B$4:$R$503,15,0)),"!",VLOOKUP($AC319,$B$4:$R$503,14,0))),""))</f>
        <v/>
      </c>
      <c r="AE319" s="18" t="str">
        <f>IF(
  ISBLANK($AC319),"",
    IFERROR(
      (IF(ISBLANK(VLOOKUP($AC319,$B$4:$R$503,15,0)),"!",VLOOKUP($AC319,$B$4:$R$503,15,0))),""))</f>
        <v/>
      </c>
      <c r="AF319" s="5" t="str">
        <f>IF(
  ISBLANK($AC319),"",
    IFERROR(
      (IF(ISBLANK(VLOOKUP($AC319,$B$4:$R$503,16,0)),"!",VLOOKUP($AC319,$B$4:$R$503,16,0))),""))</f>
        <v/>
      </c>
      <c r="AG319" s="18" t="str">
        <f>IF(
  ISBLANK($AC319),"",
    IFERROR(
      (IF(ISBLANK(VLOOKUP($AC319,$B$4:$R$503,17,0)),"!",VLOOKUP($AC319,$B$4:$R$503,17,0))),""))</f>
        <v/>
      </c>
      <c r="AH319" s="2"/>
      <c r="AI319" s="2"/>
      <c r="AJ319" s="2"/>
      <c r="AK319" s="2"/>
    </row>
    <row r="320" spans="1:37" ht="21.95" customHeight="1" x14ac:dyDescent="0.2">
      <c r="A320" s="23" t="str">
        <f t="shared" si="9"/>
        <v/>
      </c>
      <c r="B320" s="23" t="str">
        <f t="shared" si="10"/>
        <v/>
      </c>
      <c r="C320" s="24"/>
      <c r="D320" s="68"/>
      <c r="E320" s="68"/>
      <c r="F320" s="68"/>
      <c r="G320" s="68"/>
      <c r="H320" s="68"/>
      <c r="I320" s="5"/>
      <c r="J320" s="18"/>
      <c r="K320" s="5"/>
      <c r="L320" s="18"/>
      <c r="M320" s="5"/>
      <c r="N320" s="18"/>
      <c r="O320" s="5"/>
      <c r="P320" s="7"/>
      <c r="Q320" s="5"/>
      <c r="R320" s="12"/>
      <c r="T320" s="2"/>
      <c r="U320" s="8"/>
      <c r="V320" s="26"/>
      <c r="W320" s="16" t="str">
        <f>IF(
  ISBLANK($V320),"",
    IFERROR(
      (IF(ISBLANK(VLOOKUP($V320,$A$4:$R$503,9,0)),"!",VLOOKUP($V320,$A$4:$R$503,9,0))),""))</f>
        <v/>
      </c>
      <c r="X320" s="18" t="str">
        <f>IF(
  ISBLANK($V320),"",
    IFERROR(
      (IF(ISBLANK(VLOOKUP($V320,$A$4:$R$503,10,0)),"!",VLOOKUP($V320,$A$4:$R$503,10,0))),""))</f>
        <v/>
      </c>
      <c r="Y320" s="5" t="str">
        <f>IF(
  ISBLANK($V320),"",
    IFERROR(
      (IF(ISBLANK(VLOOKUP($V320,$A$4:$R$503,11,0)),"!",VLOOKUP($V320,$A$4:$R$503,11,0))),""))</f>
        <v/>
      </c>
      <c r="Z320" s="18" t="str">
        <f>IF(
  ISBLANK($V320),"",
    IFERROR(
      (IF(ISBLANK(VLOOKUP($V320,$A$4:$R$503,12,0)),"!",VLOOKUP($V320,$A$4:$R$503,12,0))),""))</f>
        <v/>
      </c>
      <c r="AA320" s="5" t="str">
        <f>IF(
  ISBLANK($V320),"",
    IFERROR(
      (IF(ISBLANK(VLOOKUP($V320,$A$4:$R$503,13,0)),"!",VLOOKUP($V320,$A$4:$R$503,13,0))),""))</f>
        <v/>
      </c>
      <c r="AB320" s="18" t="str">
        <f>IF(
  ISBLANK($V320),"",
    IFERROR(
      (IF(ISBLANK(VLOOKUP($V320,$A$4:$R$503,14,0)),"!",VLOOKUP($V320,$A$4:$R$503,14,0))),""))</f>
        <v/>
      </c>
      <c r="AC320" s="2"/>
      <c r="AD320" s="86" t="str">
        <f>IF(
  ISBLANK($AC320),"",
    IFERROR(
      (IF(ISBLANK(VLOOKUP($AC320,$B$4:$R$503,15,0)),"!",VLOOKUP($AC320,$B$4:$R$503,14,0))),""))</f>
        <v/>
      </c>
      <c r="AE320" s="18" t="str">
        <f>IF(
  ISBLANK($AC320),"",
    IFERROR(
      (IF(ISBLANK(VLOOKUP($AC320,$B$4:$R$503,15,0)),"!",VLOOKUP($AC320,$B$4:$R$503,15,0))),""))</f>
        <v/>
      </c>
      <c r="AF320" s="5" t="str">
        <f>IF(
  ISBLANK($AC320),"",
    IFERROR(
      (IF(ISBLANK(VLOOKUP($AC320,$B$4:$R$503,16,0)),"!",VLOOKUP($AC320,$B$4:$R$503,16,0))),""))</f>
        <v/>
      </c>
      <c r="AG320" s="18" t="str">
        <f>IF(
  ISBLANK($AC320),"",
    IFERROR(
      (IF(ISBLANK(VLOOKUP($AC320,$B$4:$R$503,17,0)),"!",VLOOKUP($AC320,$B$4:$R$503,17,0))),""))</f>
        <v/>
      </c>
      <c r="AH320" s="2"/>
      <c r="AI320" s="2"/>
      <c r="AJ320" s="2"/>
      <c r="AK320" s="2"/>
    </row>
    <row r="321" spans="1:37" ht="21.95" customHeight="1" x14ac:dyDescent="0.2">
      <c r="A321" s="23" t="str">
        <f t="shared" si="9"/>
        <v/>
      </c>
      <c r="B321" s="23" t="str">
        <f t="shared" si="10"/>
        <v/>
      </c>
      <c r="C321" s="24"/>
      <c r="D321" s="68"/>
      <c r="E321" s="68"/>
      <c r="F321" s="68"/>
      <c r="G321" s="68"/>
      <c r="H321" s="68"/>
      <c r="I321" s="5"/>
      <c r="J321" s="18"/>
      <c r="K321" s="5"/>
      <c r="L321" s="18"/>
      <c r="M321" s="5"/>
      <c r="N321" s="18"/>
      <c r="O321" s="5"/>
      <c r="P321" s="7"/>
      <c r="Q321" s="5"/>
      <c r="R321" s="12"/>
      <c r="T321" s="2"/>
      <c r="U321" s="8"/>
      <c r="V321" s="26"/>
      <c r="W321" s="16" t="str">
        <f>IF(
  ISBLANK($V321),"",
    IFERROR(
      (IF(ISBLANK(VLOOKUP($V321,$A$4:$R$503,9,0)),"!",VLOOKUP($V321,$A$4:$R$503,9,0))),""))</f>
        <v/>
      </c>
      <c r="X321" s="18" t="str">
        <f>IF(
  ISBLANK($V321),"",
    IFERROR(
      (IF(ISBLANK(VLOOKUP($V321,$A$4:$R$503,10,0)),"!",VLOOKUP($V321,$A$4:$R$503,10,0))),""))</f>
        <v/>
      </c>
      <c r="Y321" s="5" t="str">
        <f>IF(
  ISBLANK($V321),"",
    IFERROR(
      (IF(ISBLANK(VLOOKUP($V321,$A$4:$R$503,11,0)),"!",VLOOKUP($V321,$A$4:$R$503,11,0))),""))</f>
        <v/>
      </c>
      <c r="Z321" s="18" t="str">
        <f>IF(
  ISBLANK($V321),"",
    IFERROR(
      (IF(ISBLANK(VLOOKUP($V321,$A$4:$R$503,12,0)),"!",VLOOKUP($V321,$A$4:$R$503,12,0))),""))</f>
        <v/>
      </c>
      <c r="AA321" s="5" t="str">
        <f>IF(
  ISBLANK($V321),"",
    IFERROR(
      (IF(ISBLANK(VLOOKUP($V321,$A$4:$R$503,13,0)),"!",VLOOKUP($V321,$A$4:$R$503,13,0))),""))</f>
        <v/>
      </c>
      <c r="AB321" s="18" t="str">
        <f>IF(
  ISBLANK($V321),"",
    IFERROR(
      (IF(ISBLANK(VLOOKUP($V321,$A$4:$R$503,14,0)),"!",VLOOKUP($V321,$A$4:$R$503,14,0))),""))</f>
        <v/>
      </c>
      <c r="AC321" s="2"/>
      <c r="AD321" s="86" t="str">
        <f>IF(
  ISBLANK($AC321),"",
    IFERROR(
      (IF(ISBLANK(VLOOKUP($AC321,$B$4:$R$503,15,0)),"!",VLOOKUP($AC321,$B$4:$R$503,14,0))),""))</f>
        <v/>
      </c>
      <c r="AE321" s="18" t="str">
        <f>IF(
  ISBLANK($AC321),"",
    IFERROR(
      (IF(ISBLANK(VLOOKUP($AC321,$B$4:$R$503,15,0)),"!",VLOOKUP($AC321,$B$4:$R$503,15,0))),""))</f>
        <v/>
      </c>
      <c r="AF321" s="5" t="str">
        <f>IF(
  ISBLANK($AC321),"",
    IFERROR(
      (IF(ISBLANK(VLOOKUP($AC321,$B$4:$R$503,16,0)),"!",VLOOKUP($AC321,$B$4:$R$503,16,0))),""))</f>
        <v/>
      </c>
      <c r="AG321" s="18" t="str">
        <f>IF(
  ISBLANK($AC321),"",
    IFERROR(
      (IF(ISBLANK(VLOOKUP($AC321,$B$4:$R$503,17,0)),"!",VLOOKUP($AC321,$B$4:$R$503,17,0))),""))</f>
        <v/>
      </c>
      <c r="AH321" s="2"/>
      <c r="AI321" s="2"/>
      <c r="AJ321" s="2"/>
      <c r="AK321" s="2"/>
    </row>
    <row r="322" spans="1:37" ht="21.95" customHeight="1" x14ac:dyDescent="0.2">
      <c r="A322" s="23" t="str">
        <f t="shared" si="9"/>
        <v/>
      </c>
      <c r="B322" s="23" t="str">
        <f t="shared" si="10"/>
        <v/>
      </c>
      <c r="C322" s="24"/>
      <c r="D322" s="68"/>
      <c r="E322" s="68"/>
      <c r="F322" s="68"/>
      <c r="G322" s="68"/>
      <c r="H322" s="68"/>
      <c r="I322" s="5"/>
      <c r="J322" s="18"/>
      <c r="K322" s="5"/>
      <c r="L322" s="18"/>
      <c r="M322" s="5"/>
      <c r="N322" s="18"/>
      <c r="O322" s="5"/>
      <c r="P322" s="7"/>
      <c r="Q322" s="5"/>
      <c r="R322" s="12"/>
      <c r="T322" s="2"/>
      <c r="U322" s="8"/>
      <c r="V322" s="26"/>
      <c r="W322" s="16" t="str">
        <f>IF(
  ISBLANK($V322),"",
    IFERROR(
      (IF(ISBLANK(VLOOKUP($V322,$A$4:$R$503,9,0)),"!",VLOOKUP($V322,$A$4:$R$503,9,0))),""))</f>
        <v/>
      </c>
      <c r="X322" s="18" t="str">
        <f>IF(
  ISBLANK($V322),"",
    IFERROR(
      (IF(ISBLANK(VLOOKUP($V322,$A$4:$R$503,10,0)),"!",VLOOKUP($V322,$A$4:$R$503,10,0))),""))</f>
        <v/>
      </c>
      <c r="Y322" s="5" t="str">
        <f>IF(
  ISBLANK($V322),"",
    IFERROR(
      (IF(ISBLANK(VLOOKUP($V322,$A$4:$R$503,11,0)),"!",VLOOKUP($V322,$A$4:$R$503,11,0))),""))</f>
        <v/>
      </c>
      <c r="Z322" s="18" t="str">
        <f>IF(
  ISBLANK($V322),"",
    IFERROR(
      (IF(ISBLANK(VLOOKUP($V322,$A$4:$R$503,12,0)),"!",VLOOKUP($V322,$A$4:$R$503,12,0))),""))</f>
        <v/>
      </c>
      <c r="AA322" s="5" t="str">
        <f>IF(
  ISBLANK($V322),"",
    IFERROR(
      (IF(ISBLANK(VLOOKUP($V322,$A$4:$R$503,13,0)),"!",VLOOKUP($V322,$A$4:$R$503,13,0))),""))</f>
        <v/>
      </c>
      <c r="AB322" s="18" t="str">
        <f>IF(
  ISBLANK($V322),"",
    IFERROR(
      (IF(ISBLANK(VLOOKUP($V322,$A$4:$R$503,14,0)),"!",VLOOKUP($V322,$A$4:$R$503,14,0))),""))</f>
        <v/>
      </c>
      <c r="AC322" s="2"/>
      <c r="AD322" s="86" t="str">
        <f>IF(
  ISBLANK($AC322),"",
    IFERROR(
      (IF(ISBLANK(VLOOKUP($AC322,$B$4:$R$503,15,0)),"!",VLOOKUP($AC322,$B$4:$R$503,14,0))),""))</f>
        <v/>
      </c>
      <c r="AE322" s="18" t="str">
        <f>IF(
  ISBLANK($AC322),"",
    IFERROR(
      (IF(ISBLANK(VLOOKUP($AC322,$B$4:$R$503,15,0)),"!",VLOOKUP($AC322,$B$4:$R$503,15,0))),""))</f>
        <v/>
      </c>
      <c r="AF322" s="5" t="str">
        <f>IF(
  ISBLANK($AC322),"",
    IFERROR(
      (IF(ISBLANK(VLOOKUP($AC322,$B$4:$R$503,16,0)),"!",VLOOKUP($AC322,$B$4:$R$503,16,0))),""))</f>
        <v/>
      </c>
      <c r="AG322" s="18" t="str">
        <f>IF(
  ISBLANK($AC322),"",
    IFERROR(
      (IF(ISBLANK(VLOOKUP($AC322,$B$4:$R$503,17,0)),"!",VLOOKUP($AC322,$B$4:$R$503,17,0))),""))</f>
        <v/>
      </c>
      <c r="AH322" s="2"/>
      <c r="AI322" s="2"/>
      <c r="AJ322" s="2"/>
      <c r="AK322" s="2"/>
    </row>
    <row r="323" spans="1:37" ht="21.95" customHeight="1" x14ac:dyDescent="0.2">
      <c r="A323" s="23" t="str">
        <f t="shared" si="9"/>
        <v/>
      </c>
      <c r="B323" s="23" t="str">
        <f t="shared" si="10"/>
        <v/>
      </c>
      <c r="C323" s="24"/>
      <c r="D323" s="68"/>
      <c r="E323" s="68"/>
      <c r="F323" s="68"/>
      <c r="G323" s="68"/>
      <c r="H323" s="68"/>
      <c r="I323" s="5"/>
      <c r="J323" s="18"/>
      <c r="K323" s="5"/>
      <c r="L323" s="18"/>
      <c r="M323" s="5"/>
      <c r="N323" s="18"/>
      <c r="O323" s="5"/>
      <c r="P323" s="7"/>
      <c r="Q323" s="5"/>
      <c r="R323" s="12"/>
      <c r="T323" s="2"/>
      <c r="U323" s="8"/>
      <c r="V323" s="26"/>
      <c r="W323" s="16" t="str">
        <f>IF(
  ISBLANK($V323),"",
    IFERROR(
      (IF(ISBLANK(VLOOKUP($V323,$A$4:$R$503,9,0)),"!",VLOOKUP($V323,$A$4:$R$503,9,0))),""))</f>
        <v/>
      </c>
      <c r="X323" s="18" t="str">
        <f>IF(
  ISBLANK($V323),"",
    IFERROR(
      (IF(ISBLANK(VLOOKUP($V323,$A$4:$R$503,10,0)),"!",VLOOKUP($V323,$A$4:$R$503,10,0))),""))</f>
        <v/>
      </c>
      <c r="Y323" s="5" t="str">
        <f>IF(
  ISBLANK($V323),"",
    IFERROR(
      (IF(ISBLANK(VLOOKUP($V323,$A$4:$R$503,11,0)),"!",VLOOKUP($V323,$A$4:$R$503,11,0))),""))</f>
        <v/>
      </c>
      <c r="Z323" s="18" t="str">
        <f>IF(
  ISBLANK($V323),"",
    IFERROR(
      (IF(ISBLANK(VLOOKUP($V323,$A$4:$R$503,12,0)),"!",VLOOKUP($V323,$A$4:$R$503,12,0))),""))</f>
        <v/>
      </c>
      <c r="AA323" s="5" t="str">
        <f>IF(
  ISBLANK($V323),"",
    IFERROR(
      (IF(ISBLANK(VLOOKUP($V323,$A$4:$R$503,13,0)),"!",VLOOKUP($V323,$A$4:$R$503,13,0))),""))</f>
        <v/>
      </c>
      <c r="AB323" s="18" t="str">
        <f>IF(
  ISBLANK($V323),"",
    IFERROR(
      (IF(ISBLANK(VLOOKUP($V323,$A$4:$R$503,14,0)),"!",VLOOKUP($V323,$A$4:$R$503,14,0))),""))</f>
        <v/>
      </c>
      <c r="AC323" s="2"/>
      <c r="AD323" s="86" t="str">
        <f>IF(
  ISBLANK($AC323),"",
    IFERROR(
      (IF(ISBLANK(VLOOKUP($AC323,$B$4:$R$503,15,0)),"!",VLOOKUP($AC323,$B$4:$R$503,14,0))),""))</f>
        <v/>
      </c>
      <c r="AE323" s="18" t="str">
        <f>IF(
  ISBLANK($AC323),"",
    IFERROR(
      (IF(ISBLANK(VLOOKUP($AC323,$B$4:$R$503,15,0)),"!",VLOOKUP($AC323,$B$4:$R$503,15,0))),""))</f>
        <v/>
      </c>
      <c r="AF323" s="5" t="str">
        <f>IF(
  ISBLANK($AC323),"",
    IFERROR(
      (IF(ISBLANK(VLOOKUP($AC323,$B$4:$R$503,16,0)),"!",VLOOKUP($AC323,$B$4:$R$503,16,0))),""))</f>
        <v/>
      </c>
      <c r="AG323" s="18" t="str">
        <f>IF(
  ISBLANK($AC323),"",
    IFERROR(
      (IF(ISBLANK(VLOOKUP($AC323,$B$4:$R$503,17,0)),"!",VLOOKUP($AC323,$B$4:$R$503,17,0))),""))</f>
        <v/>
      </c>
      <c r="AH323" s="2"/>
      <c r="AI323" s="2"/>
      <c r="AJ323" s="2"/>
      <c r="AK323" s="2"/>
    </row>
    <row r="324" spans="1:37" ht="21.95" customHeight="1" x14ac:dyDescent="0.2">
      <c r="A324" s="23" t="str">
        <f t="shared" si="9"/>
        <v/>
      </c>
      <c r="B324" s="23" t="str">
        <f t="shared" si="10"/>
        <v/>
      </c>
      <c r="C324" s="24"/>
      <c r="D324" s="68"/>
      <c r="E324" s="68"/>
      <c r="F324" s="68"/>
      <c r="G324" s="68"/>
      <c r="H324" s="68"/>
      <c r="I324" s="5"/>
      <c r="J324" s="18"/>
      <c r="K324" s="5"/>
      <c r="L324" s="18"/>
      <c r="M324" s="5"/>
      <c r="N324" s="18"/>
      <c r="O324" s="5"/>
      <c r="P324" s="7"/>
      <c r="Q324" s="5"/>
      <c r="R324" s="12"/>
      <c r="T324" s="2"/>
      <c r="U324" s="8"/>
      <c r="V324" s="26"/>
      <c r="W324" s="16" t="str">
        <f>IF(
  ISBLANK($V324),"",
    IFERROR(
      (IF(ISBLANK(VLOOKUP($V324,$A$4:$R$503,9,0)),"!",VLOOKUP($V324,$A$4:$R$503,9,0))),""))</f>
        <v/>
      </c>
      <c r="X324" s="18" t="str">
        <f>IF(
  ISBLANK($V324),"",
    IFERROR(
      (IF(ISBLANK(VLOOKUP($V324,$A$4:$R$503,10,0)),"!",VLOOKUP($V324,$A$4:$R$503,10,0))),""))</f>
        <v/>
      </c>
      <c r="Y324" s="5" t="str">
        <f>IF(
  ISBLANK($V324),"",
    IFERROR(
      (IF(ISBLANK(VLOOKUP($V324,$A$4:$R$503,11,0)),"!",VLOOKUP($V324,$A$4:$R$503,11,0))),""))</f>
        <v/>
      </c>
      <c r="Z324" s="18" t="str">
        <f>IF(
  ISBLANK($V324),"",
    IFERROR(
      (IF(ISBLANK(VLOOKUP($V324,$A$4:$R$503,12,0)),"!",VLOOKUP($V324,$A$4:$R$503,12,0))),""))</f>
        <v/>
      </c>
      <c r="AA324" s="5" t="str">
        <f>IF(
  ISBLANK($V324),"",
    IFERROR(
      (IF(ISBLANK(VLOOKUP($V324,$A$4:$R$503,13,0)),"!",VLOOKUP($V324,$A$4:$R$503,13,0))),""))</f>
        <v/>
      </c>
      <c r="AB324" s="18" t="str">
        <f>IF(
  ISBLANK($V324),"",
    IFERROR(
      (IF(ISBLANK(VLOOKUP($V324,$A$4:$R$503,14,0)),"!",VLOOKUP($V324,$A$4:$R$503,14,0))),""))</f>
        <v/>
      </c>
      <c r="AC324" s="2"/>
      <c r="AD324" s="86" t="str">
        <f>IF(
  ISBLANK($AC324),"",
    IFERROR(
      (IF(ISBLANK(VLOOKUP($AC324,$B$4:$R$503,15,0)),"!",VLOOKUP($AC324,$B$4:$R$503,14,0))),""))</f>
        <v/>
      </c>
      <c r="AE324" s="18" t="str">
        <f>IF(
  ISBLANK($AC324),"",
    IFERROR(
      (IF(ISBLANK(VLOOKUP($AC324,$B$4:$R$503,15,0)),"!",VLOOKUP($AC324,$B$4:$R$503,15,0))),""))</f>
        <v/>
      </c>
      <c r="AF324" s="5" t="str">
        <f>IF(
  ISBLANK($AC324),"",
    IFERROR(
      (IF(ISBLANK(VLOOKUP($AC324,$B$4:$R$503,16,0)),"!",VLOOKUP($AC324,$B$4:$R$503,16,0))),""))</f>
        <v/>
      </c>
      <c r="AG324" s="18" t="str">
        <f>IF(
  ISBLANK($AC324),"",
    IFERROR(
      (IF(ISBLANK(VLOOKUP($AC324,$B$4:$R$503,17,0)),"!",VLOOKUP($AC324,$B$4:$R$503,17,0))),""))</f>
        <v/>
      </c>
      <c r="AH324" s="2"/>
      <c r="AI324" s="2"/>
      <c r="AJ324" s="2"/>
      <c r="AK324" s="2"/>
    </row>
    <row r="325" spans="1:37" ht="21.95" customHeight="1" x14ac:dyDescent="0.2">
      <c r="A325" s="23" t="str">
        <f t="shared" si="9"/>
        <v/>
      </c>
      <c r="B325" s="23" t="str">
        <f t="shared" si="10"/>
        <v/>
      </c>
      <c r="C325" s="24"/>
      <c r="D325" s="68"/>
      <c r="E325" s="68"/>
      <c r="F325" s="68"/>
      <c r="G325" s="68"/>
      <c r="H325" s="68"/>
      <c r="I325" s="5"/>
      <c r="J325" s="18"/>
      <c r="K325" s="5"/>
      <c r="L325" s="18"/>
      <c r="M325" s="5"/>
      <c r="N325" s="18"/>
      <c r="O325" s="5"/>
      <c r="P325" s="7"/>
      <c r="Q325" s="5"/>
      <c r="R325" s="12"/>
      <c r="T325" s="2"/>
      <c r="U325" s="8"/>
      <c r="V325" s="26"/>
      <c r="W325" s="16" t="str">
        <f>IF(
  ISBLANK($V325),"",
    IFERROR(
      (IF(ISBLANK(VLOOKUP($V325,$A$4:$R$503,9,0)),"!",VLOOKUP($V325,$A$4:$R$503,9,0))),""))</f>
        <v/>
      </c>
      <c r="X325" s="18" t="str">
        <f>IF(
  ISBLANK($V325),"",
    IFERROR(
      (IF(ISBLANK(VLOOKUP($V325,$A$4:$R$503,10,0)),"!",VLOOKUP($V325,$A$4:$R$503,10,0))),""))</f>
        <v/>
      </c>
      <c r="Y325" s="5" t="str">
        <f>IF(
  ISBLANK($V325),"",
    IFERROR(
      (IF(ISBLANK(VLOOKUP($V325,$A$4:$R$503,11,0)),"!",VLOOKUP($V325,$A$4:$R$503,11,0))),""))</f>
        <v/>
      </c>
      <c r="Z325" s="18" t="str">
        <f>IF(
  ISBLANK($V325),"",
    IFERROR(
      (IF(ISBLANK(VLOOKUP($V325,$A$4:$R$503,12,0)),"!",VLOOKUP($V325,$A$4:$R$503,12,0))),""))</f>
        <v/>
      </c>
      <c r="AA325" s="5" t="str">
        <f>IF(
  ISBLANK($V325),"",
    IFERROR(
      (IF(ISBLANK(VLOOKUP($V325,$A$4:$R$503,13,0)),"!",VLOOKUP($V325,$A$4:$R$503,13,0))),""))</f>
        <v/>
      </c>
      <c r="AB325" s="18" t="str">
        <f>IF(
  ISBLANK($V325),"",
    IFERROR(
      (IF(ISBLANK(VLOOKUP($V325,$A$4:$R$503,14,0)),"!",VLOOKUP($V325,$A$4:$R$503,14,0))),""))</f>
        <v/>
      </c>
      <c r="AC325" s="2"/>
      <c r="AD325" s="86" t="str">
        <f>IF(
  ISBLANK($AC325),"",
    IFERROR(
      (IF(ISBLANK(VLOOKUP($AC325,$B$4:$R$503,15,0)),"!",VLOOKUP($AC325,$B$4:$R$503,14,0))),""))</f>
        <v/>
      </c>
      <c r="AE325" s="18" t="str">
        <f>IF(
  ISBLANK($AC325),"",
    IFERROR(
      (IF(ISBLANK(VLOOKUP($AC325,$B$4:$R$503,15,0)),"!",VLOOKUP($AC325,$B$4:$R$503,15,0))),""))</f>
        <v/>
      </c>
      <c r="AF325" s="5" t="str">
        <f>IF(
  ISBLANK($AC325),"",
    IFERROR(
      (IF(ISBLANK(VLOOKUP($AC325,$B$4:$R$503,16,0)),"!",VLOOKUP($AC325,$B$4:$R$503,16,0))),""))</f>
        <v/>
      </c>
      <c r="AG325" s="18" t="str">
        <f>IF(
  ISBLANK($AC325),"",
    IFERROR(
      (IF(ISBLANK(VLOOKUP($AC325,$B$4:$R$503,17,0)),"!",VLOOKUP($AC325,$B$4:$R$503,17,0))),""))</f>
        <v/>
      </c>
      <c r="AH325" s="2"/>
      <c r="AI325" s="2"/>
      <c r="AJ325" s="2"/>
      <c r="AK325" s="2"/>
    </row>
    <row r="326" spans="1:37" ht="21.95" customHeight="1" x14ac:dyDescent="0.2">
      <c r="A326" s="23" t="str">
        <f t="shared" si="9"/>
        <v/>
      </c>
      <c r="B326" s="23" t="str">
        <f t="shared" si="10"/>
        <v/>
      </c>
      <c r="C326" s="24"/>
      <c r="D326" s="68"/>
      <c r="E326" s="68"/>
      <c r="F326" s="68"/>
      <c r="G326" s="68"/>
      <c r="H326" s="68"/>
      <c r="I326" s="5"/>
      <c r="J326" s="18"/>
      <c r="K326" s="5"/>
      <c r="L326" s="18"/>
      <c r="M326" s="5"/>
      <c r="N326" s="18"/>
      <c r="O326" s="5"/>
      <c r="P326" s="7"/>
      <c r="Q326" s="5"/>
      <c r="R326" s="12"/>
      <c r="T326" s="2"/>
      <c r="U326" s="8"/>
      <c r="V326" s="26"/>
      <c r="W326" s="16" t="str">
        <f>IF(
  ISBLANK($V326),"",
    IFERROR(
      (IF(ISBLANK(VLOOKUP($V326,$A$4:$R$503,9,0)),"!",VLOOKUP($V326,$A$4:$R$503,9,0))),""))</f>
        <v/>
      </c>
      <c r="X326" s="18" t="str">
        <f>IF(
  ISBLANK($V326),"",
    IFERROR(
      (IF(ISBLANK(VLOOKUP($V326,$A$4:$R$503,10,0)),"!",VLOOKUP($V326,$A$4:$R$503,10,0))),""))</f>
        <v/>
      </c>
      <c r="Y326" s="5" t="str">
        <f>IF(
  ISBLANK($V326),"",
    IFERROR(
      (IF(ISBLANK(VLOOKUP($V326,$A$4:$R$503,11,0)),"!",VLOOKUP($V326,$A$4:$R$503,11,0))),""))</f>
        <v/>
      </c>
      <c r="Z326" s="18" t="str">
        <f>IF(
  ISBLANK($V326),"",
    IFERROR(
      (IF(ISBLANK(VLOOKUP($V326,$A$4:$R$503,12,0)),"!",VLOOKUP($V326,$A$4:$R$503,12,0))),""))</f>
        <v/>
      </c>
      <c r="AA326" s="5" t="str">
        <f>IF(
  ISBLANK($V326),"",
    IFERROR(
      (IF(ISBLANK(VLOOKUP($V326,$A$4:$R$503,13,0)),"!",VLOOKUP($V326,$A$4:$R$503,13,0))),""))</f>
        <v/>
      </c>
      <c r="AB326" s="18" t="str">
        <f>IF(
  ISBLANK($V326),"",
    IFERROR(
      (IF(ISBLANK(VLOOKUP($V326,$A$4:$R$503,14,0)),"!",VLOOKUP($V326,$A$4:$R$503,14,0))),""))</f>
        <v/>
      </c>
      <c r="AC326" s="2"/>
      <c r="AD326" s="86" t="str">
        <f>IF(
  ISBLANK($AC326),"",
    IFERROR(
      (IF(ISBLANK(VLOOKUP($AC326,$B$4:$R$503,15,0)),"!",VLOOKUP($AC326,$B$4:$R$503,14,0))),""))</f>
        <v/>
      </c>
      <c r="AE326" s="18" t="str">
        <f>IF(
  ISBLANK($AC326),"",
    IFERROR(
      (IF(ISBLANK(VLOOKUP($AC326,$B$4:$R$503,15,0)),"!",VLOOKUP($AC326,$B$4:$R$503,15,0))),""))</f>
        <v/>
      </c>
      <c r="AF326" s="5" t="str">
        <f>IF(
  ISBLANK($AC326),"",
    IFERROR(
      (IF(ISBLANK(VLOOKUP($AC326,$B$4:$R$503,16,0)),"!",VLOOKUP($AC326,$B$4:$R$503,16,0))),""))</f>
        <v/>
      </c>
      <c r="AG326" s="18" t="str">
        <f>IF(
  ISBLANK($AC326),"",
    IFERROR(
      (IF(ISBLANK(VLOOKUP($AC326,$B$4:$R$503,17,0)),"!",VLOOKUP($AC326,$B$4:$R$503,17,0))),""))</f>
        <v/>
      </c>
      <c r="AH326" s="2"/>
      <c r="AI326" s="2"/>
      <c r="AJ326" s="2"/>
      <c r="AK326" s="2"/>
    </row>
    <row r="327" spans="1:37" ht="21.95" customHeight="1" x14ac:dyDescent="0.2">
      <c r="A327" s="23" t="str">
        <f t="shared" si="9"/>
        <v/>
      </c>
      <c r="B327" s="23" t="str">
        <f t="shared" si="10"/>
        <v/>
      </c>
      <c r="C327" s="24"/>
      <c r="D327" s="68"/>
      <c r="E327" s="68"/>
      <c r="F327" s="68"/>
      <c r="G327" s="68"/>
      <c r="H327" s="68"/>
      <c r="I327" s="5"/>
      <c r="J327" s="18"/>
      <c r="K327" s="5"/>
      <c r="L327" s="18"/>
      <c r="M327" s="5"/>
      <c r="N327" s="18"/>
      <c r="O327" s="5"/>
      <c r="P327" s="7"/>
      <c r="Q327" s="5"/>
      <c r="R327" s="12"/>
      <c r="T327" s="2"/>
      <c r="U327" s="8"/>
      <c r="V327" s="26"/>
      <c r="W327" s="16" t="str">
        <f>IF(
  ISBLANK($V327),"",
    IFERROR(
      (IF(ISBLANK(VLOOKUP($V327,$A$4:$R$503,9,0)),"!",VLOOKUP($V327,$A$4:$R$503,9,0))),""))</f>
        <v/>
      </c>
      <c r="X327" s="18" t="str">
        <f>IF(
  ISBLANK($V327),"",
    IFERROR(
      (IF(ISBLANK(VLOOKUP($V327,$A$4:$R$503,10,0)),"!",VLOOKUP($V327,$A$4:$R$503,10,0))),""))</f>
        <v/>
      </c>
      <c r="Y327" s="5" t="str">
        <f>IF(
  ISBLANK($V327),"",
    IFERROR(
      (IF(ISBLANK(VLOOKUP($V327,$A$4:$R$503,11,0)),"!",VLOOKUP($V327,$A$4:$R$503,11,0))),""))</f>
        <v/>
      </c>
      <c r="Z327" s="18" t="str">
        <f>IF(
  ISBLANK($V327),"",
    IFERROR(
      (IF(ISBLANK(VLOOKUP($V327,$A$4:$R$503,12,0)),"!",VLOOKUP($V327,$A$4:$R$503,12,0))),""))</f>
        <v/>
      </c>
      <c r="AA327" s="5" t="str">
        <f>IF(
  ISBLANK($V327),"",
    IFERROR(
      (IF(ISBLANK(VLOOKUP($V327,$A$4:$R$503,13,0)),"!",VLOOKUP($V327,$A$4:$R$503,13,0))),""))</f>
        <v/>
      </c>
      <c r="AB327" s="18" t="str">
        <f>IF(
  ISBLANK($V327),"",
    IFERROR(
      (IF(ISBLANK(VLOOKUP($V327,$A$4:$R$503,14,0)),"!",VLOOKUP($V327,$A$4:$R$503,14,0))),""))</f>
        <v/>
      </c>
      <c r="AC327" s="2"/>
      <c r="AD327" s="86" t="str">
        <f>IF(
  ISBLANK($AC327),"",
    IFERROR(
      (IF(ISBLANK(VLOOKUP($AC327,$B$4:$R$503,15,0)),"!",VLOOKUP($AC327,$B$4:$R$503,14,0))),""))</f>
        <v/>
      </c>
      <c r="AE327" s="18" t="str">
        <f>IF(
  ISBLANK($AC327),"",
    IFERROR(
      (IF(ISBLANK(VLOOKUP($AC327,$B$4:$R$503,15,0)),"!",VLOOKUP($AC327,$B$4:$R$503,15,0))),""))</f>
        <v/>
      </c>
      <c r="AF327" s="5" t="str">
        <f>IF(
  ISBLANK($AC327),"",
    IFERROR(
      (IF(ISBLANK(VLOOKUP($AC327,$B$4:$R$503,16,0)),"!",VLOOKUP($AC327,$B$4:$R$503,16,0))),""))</f>
        <v/>
      </c>
      <c r="AG327" s="18" t="str">
        <f>IF(
  ISBLANK($AC327),"",
    IFERROR(
      (IF(ISBLANK(VLOOKUP($AC327,$B$4:$R$503,17,0)),"!",VLOOKUP($AC327,$B$4:$R$503,17,0))),""))</f>
        <v/>
      </c>
      <c r="AH327" s="2"/>
      <c r="AI327" s="2"/>
      <c r="AJ327" s="2"/>
      <c r="AK327" s="2"/>
    </row>
    <row r="328" spans="1:37" ht="21.95" customHeight="1" x14ac:dyDescent="0.2">
      <c r="A328" s="23" t="str">
        <f t="shared" si="9"/>
        <v/>
      </c>
      <c r="B328" s="23" t="str">
        <f t="shared" si="10"/>
        <v/>
      </c>
      <c r="C328" s="24"/>
      <c r="D328" s="68"/>
      <c r="E328" s="68"/>
      <c r="F328" s="68"/>
      <c r="G328" s="68"/>
      <c r="H328" s="68"/>
      <c r="I328" s="5"/>
      <c r="J328" s="18"/>
      <c r="K328" s="5"/>
      <c r="L328" s="18"/>
      <c r="M328" s="5"/>
      <c r="N328" s="18"/>
      <c r="O328" s="5"/>
      <c r="P328" s="7"/>
      <c r="Q328" s="5"/>
      <c r="R328" s="12"/>
      <c r="T328" s="2"/>
      <c r="U328" s="8"/>
      <c r="V328" s="26"/>
      <c r="W328" s="16" t="str">
        <f>IF(
  ISBLANK($V328),"",
    IFERROR(
      (IF(ISBLANK(VLOOKUP($V328,$A$4:$R$503,9,0)),"!",VLOOKUP($V328,$A$4:$R$503,9,0))),""))</f>
        <v/>
      </c>
      <c r="X328" s="18" t="str">
        <f>IF(
  ISBLANK($V328),"",
    IFERROR(
      (IF(ISBLANK(VLOOKUP($V328,$A$4:$R$503,10,0)),"!",VLOOKUP($V328,$A$4:$R$503,10,0))),""))</f>
        <v/>
      </c>
      <c r="Y328" s="5" t="str">
        <f>IF(
  ISBLANK($V328),"",
    IFERROR(
      (IF(ISBLANK(VLOOKUP($V328,$A$4:$R$503,11,0)),"!",VLOOKUP($V328,$A$4:$R$503,11,0))),""))</f>
        <v/>
      </c>
      <c r="Z328" s="18" t="str">
        <f>IF(
  ISBLANK($V328),"",
    IFERROR(
      (IF(ISBLANK(VLOOKUP($V328,$A$4:$R$503,12,0)),"!",VLOOKUP($V328,$A$4:$R$503,12,0))),""))</f>
        <v/>
      </c>
      <c r="AA328" s="5" t="str">
        <f>IF(
  ISBLANK($V328),"",
    IFERROR(
      (IF(ISBLANK(VLOOKUP($V328,$A$4:$R$503,13,0)),"!",VLOOKUP($V328,$A$4:$R$503,13,0))),""))</f>
        <v/>
      </c>
      <c r="AB328" s="18" t="str">
        <f>IF(
  ISBLANK($V328),"",
    IFERROR(
      (IF(ISBLANK(VLOOKUP($V328,$A$4:$R$503,14,0)),"!",VLOOKUP($V328,$A$4:$R$503,14,0))),""))</f>
        <v/>
      </c>
      <c r="AC328" s="2"/>
      <c r="AD328" s="86" t="str">
        <f>IF(
  ISBLANK($AC328),"",
    IFERROR(
      (IF(ISBLANK(VLOOKUP($AC328,$B$4:$R$503,15,0)),"!",VLOOKUP($AC328,$B$4:$R$503,14,0))),""))</f>
        <v/>
      </c>
      <c r="AE328" s="18" t="str">
        <f>IF(
  ISBLANK($AC328),"",
    IFERROR(
      (IF(ISBLANK(VLOOKUP($AC328,$B$4:$R$503,15,0)),"!",VLOOKUP($AC328,$B$4:$R$503,15,0))),""))</f>
        <v/>
      </c>
      <c r="AF328" s="5" t="str">
        <f>IF(
  ISBLANK($AC328),"",
    IFERROR(
      (IF(ISBLANK(VLOOKUP($AC328,$B$4:$R$503,16,0)),"!",VLOOKUP($AC328,$B$4:$R$503,16,0))),""))</f>
        <v/>
      </c>
      <c r="AG328" s="18" t="str">
        <f>IF(
  ISBLANK($AC328),"",
    IFERROR(
      (IF(ISBLANK(VLOOKUP($AC328,$B$4:$R$503,17,0)),"!",VLOOKUP($AC328,$B$4:$R$503,17,0))),""))</f>
        <v/>
      </c>
      <c r="AH328" s="2"/>
      <c r="AI328" s="2"/>
      <c r="AJ328" s="2"/>
      <c r="AK328" s="2"/>
    </row>
    <row r="329" spans="1:37" ht="21.95" customHeight="1" x14ac:dyDescent="0.2">
      <c r="A329" s="23" t="str">
        <f t="shared" si="9"/>
        <v/>
      </c>
      <c r="B329" s="23" t="str">
        <f t="shared" si="10"/>
        <v/>
      </c>
      <c r="C329" s="24"/>
      <c r="D329" s="68"/>
      <c r="E329" s="68"/>
      <c r="F329" s="68"/>
      <c r="G329" s="68"/>
      <c r="H329" s="68"/>
      <c r="I329" s="5"/>
      <c r="J329" s="18"/>
      <c r="K329" s="5"/>
      <c r="L329" s="18"/>
      <c r="M329" s="5"/>
      <c r="N329" s="18"/>
      <c r="O329" s="5"/>
      <c r="P329" s="7"/>
      <c r="Q329" s="5"/>
      <c r="R329" s="12"/>
      <c r="T329" s="2"/>
      <c r="U329" s="8"/>
      <c r="V329" s="26"/>
      <c r="W329" s="16" t="str">
        <f>IF(
  ISBLANK($V329),"",
    IFERROR(
      (IF(ISBLANK(VLOOKUP($V329,$A$4:$R$503,9,0)),"!",VLOOKUP($V329,$A$4:$R$503,9,0))),""))</f>
        <v/>
      </c>
      <c r="X329" s="18" t="str">
        <f>IF(
  ISBLANK($V329),"",
    IFERROR(
      (IF(ISBLANK(VLOOKUP($V329,$A$4:$R$503,10,0)),"!",VLOOKUP($V329,$A$4:$R$503,10,0))),""))</f>
        <v/>
      </c>
      <c r="Y329" s="5" t="str">
        <f>IF(
  ISBLANK($V329),"",
    IFERROR(
      (IF(ISBLANK(VLOOKUP($V329,$A$4:$R$503,11,0)),"!",VLOOKUP($V329,$A$4:$R$503,11,0))),""))</f>
        <v/>
      </c>
      <c r="Z329" s="18" t="str">
        <f>IF(
  ISBLANK($V329),"",
    IFERROR(
      (IF(ISBLANK(VLOOKUP($V329,$A$4:$R$503,12,0)),"!",VLOOKUP($V329,$A$4:$R$503,12,0))),""))</f>
        <v/>
      </c>
      <c r="AA329" s="5" t="str">
        <f>IF(
  ISBLANK($V329),"",
    IFERROR(
      (IF(ISBLANK(VLOOKUP($V329,$A$4:$R$503,13,0)),"!",VLOOKUP($V329,$A$4:$R$503,13,0))),""))</f>
        <v/>
      </c>
      <c r="AB329" s="18" t="str">
        <f>IF(
  ISBLANK($V329),"",
    IFERROR(
      (IF(ISBLANK(VLOOKUP($V329,$A$4:$R$503,14,0)),"!",VLOOKUP($V329,$A$4:$R$503,14,0))),""))</f>
        <v/>
      </c>
      <c r="AC329" s="2"/>
      <c r="AD329" s="86" t="str">
        <f>IF(
  ISBLANK($AC329),"",
    IFERROR(
      (IF(ISBLANK(VLOOKUP($AC329,$B$4:$R$503,15,0)),"!",VLOOKUP($AC329,$B$4:$R$503,14,0))),""))</f>
        <v/>
      </c>
      <c r="AE329" s="18" t="str">
        <f>IF(
  ISBLANK($AC329),"",
    IFERROR(
      (IF(ISBLANK(VLOOKUP($AC329,$B$4:$R$503,15,0)),"!",VLOOKUP($AC329,$B$4:$R$503,15,0))),""))</f>
        <v/>
      </c>
      <c r="AF329" s="5" t="str">
        <f>IF(
  ISBLANK($AC329),"",
    IFERROR(
      (IF(ISBLANK(VLOOKUP($AC329,$B$4:$R$503,16,0)),"!",VLOOKUP($AC329,$B$4:$R$503,16,0))),""))</f>
        <v/>
      </c>
      <c r="AG329" s="18" t="str">
        <f>IF(
  ISBLANK($AC329),"",
    IFERROR(
      (IF(ISBLANK(VLOOKUP($AC329,$B$4:$R$503,17,0)),"!",VLOOKUP($AC329,$B$4:$R$503,17,0))),""))</f>
        <v/>
      </c>
      <c r="AH329" s="2"/>
      <c r="AI329" s="2"/>
      <c r="AJ329" s="2"/>
      <c r="AK329" s="2"/>
    </row>
    <row r="330" spans="1:37" ht="21.95" customHeight="1" x14ac:dyDescent="0.2">
      <c r="A330" s="23" t="str">
        <f t="shared" si="9"/>
        <v/>
      </c>
      <c r="B330" s="23" t="str">
        <f t="shared" si="10"/>
        <v/>
      </c>
      <c r="C330" s="24"/>
      <c r="D330" s="68"/>
      <c r="E330" s="68"/>
      <c r="F330" s="68"/>
      <c r="G330" s="68"/>
      <c r="H330" s="68"/>
      <c r="I330" s="5"/>
      <c r="J330" s="18"/>
      <c r="K330" s="5"/>
      <c r="L330" s="18"/>
      <c r="M330" s="5"/>
      <c r="N330" s="18"/>
      <c r="O330" s="5"/>
      <c r="P330" s="7"/>
      <c r="Q330" s="5"/>
      <c r="R330" s="12"/>
      <c r="T330" s="2"/>
      <c r="U330" s="8"/>
      <c r="V330" s="26"/>
      <c r="W330" s="16" t="str">
        <f>IF(
  ISBLANK($V330),"",
    IFERROR(
      (IF(ISBLANK(VLOOKUP($V330,$A$4:$R$503,9,0)),"!",VLOOKUP($V330,$A$4:$R$503,9,0))),""))</f>
        <v/>
      </c>
      <c r="X330" s="18" t="str">
        <f>IF(
  ISBLANK($V330),"",
    IFERROR(
      (IF(ISBLANK(VLOOKUP($V330,$A$4:$R$503,10,0)),"!",VLOOKUP($V330,$A$4:$R$503,10,0))),""))</f>
        <v/>
      </c>
      <c r="Y330" s="5" t="str">
        <f>IF(
  ISBLANK($V330),"",
    IFERROR(
      (IF(ISBLANK(VLOOKUP($V330,$A$4:$R$503,11,0)),"!",VLOOKUP($V330,$A$4:$R$503,11,0))),""))</f>
        <v/>
      </c>
      <c r="Z330" s="18" t="str">
        <f>IF(
  ISBLANK($V330),"",
    IFERROR(
      (IF(ISBLANK(VLOOKUP($V330,$A$4:$R$503,12,0)),"!",VLOOKUP($V330,$A$4:$R$503,12,0))),""))</f>
        <v/>
      </c>
      <c r="AA330" s="5" t="str">
        <f>IF(
  ISBLANK($V330),"",
    IFERROR(
      (IF(ISBLANK(VLOOKUP($V330,$A$4:$R$503,13,0)),"!",VLOOKUP($V330,$A$4:$R$503,13,0))),""))</f>
        <v/>
      </c>
      <c r="AB330" s="18" t="str">
        <f>IF(
  ISBLANK($V330),"",
    IFERROR(
      (IF(ISBLANK(VLOOKUP($V330,$A$4:$R$503,14,0)),"!",VLOOKUP($V330,$A$4:$R$503,14,0))),""))</f>
        <v/>
      </c>
      <c r="AC330" s="2"/>
      <c r="AD330" s="86" t="str">
        <f>IF(
  ISBLANK($AC330),"",
    IFERROR(
      (IF(ISBLANK(VLOOKUP($AC330,$B$4:$R$503,15,0)),"!",VLOOKUP($AC330,$B$4:$R$503,14,0))),""))</f>
        <v/>
      </c>
      <c r="AE330" s="18" t="str">
        <f>IF(
  ISBLANK($AC330),"",
    IFERROR(
      (IF(ISBLANK(VLOOKUP($AC330,$B$4:$R$503,15,0)),"!",VLOOKUP($AC330,$B$4:$R$503,15,0))),""))</f>
        <v/>
      </c>
      <c r="AF330" s="5" t="str">
        <f>IF(
  ISBLANK($AC330),"",
    IFERROR(
      (IF(ISBLANK(VLOOKUP($AC330,$B$4:$R$503,16,0)),"!",VLOOKUP($AC330,$B$4:$R$503,16,0))),""))</f>
        <v/>
      </c>
      <c r="AG330" s="18" t="str">
        <f>IF(
  ISBLANK($AC330),"",
    IFERROR(
      (IF(ISBLANK(VLOOKUP($AC330,$B$4:$R$503,17,0)),"!",VLOOKUP($AC330,$B$4:$R$503,17,0))),""))</f>
        <v/>
      </c>
      <c r="AH330" s="2"/>
      <c r="AI330" s="2"/>
      <c r="AJ330" s="2"/>
      <c r="AK330" s="2"/>
    </row>
    <row r="331" spans="1:37" ht="21.95" customHeight="1" x14ac:dyDescent="0.2">
      <c r="A331" s="23" t="str">
        <f t="shared" si="9"/>
        <v/>
      </c>
      <c r="B331" s="23" t="str">
        <f t="shared" si="10"/>
        <v/>
      </c>
      <c r="C331" s="24"/>
      <c r="D331" s="68"/>
      <c r="E331" s="68"/>
      <c r="F331" s="68"/>
      <c r="G331" s="68"/>
      <c r="H331" s="68"/>
      <c r="I331" s="5"/>
      <c r="J331" s="18"/>
      <c r="K331" s="5"/>
      <c r="L331" s="18"/>
      <c r="M331" s="5"/>
      <c r="N331" s="18"/>
      <c r="O331" s="5"/>
      <c r="P331" s="7"/>
      <c r="Q331" s="5"/>
      <c r="R331" s="12"/>
      <c r="T331" s="2"/>
      <c r="U331" s="8"/>
      <c r="V331" s="26"/>
      <c r="W331" s="16" t="str">
        <f>IF(
  ISBLANK($V331),"",
    IFERROR(
      (IF(ISBLANK(VLOOKUP($V331,$A$4:$R$503,9,0)),"!",VLOOKUP($V331,$A$4:$R$503,9,0))),""))</f>
        <v/>
      </c>
      <c r="X331" s="18" t="str">
        <f>IF(
  ISBLANK($V331),"",
    IFERROR(
      (IF(ISBLANK(VLOOKUP($V331,$A$4:$R$503,10,0)),"!",VLOOKUP($V331,$A$4:$R$503,10,0))),""))</f>
        <v/>
      </c>
      <c r="Y331" s="5" t="str">
        <f>IF(
  ISBLANK($V331),"",
    IFERROR(
      (IF(ISBLANK(VLOOKUP($V331,$A$4:$R$503,11,0)),"!",VLOOKUP($V331,$A$4:$R$503,11,0))),""))</f>
        <v/>
      </c>
      <c r="Z331" s="18" t="str">
        <f>IF(
  ISBLANK($V331),"",
    IFERROR(
      (IF(ISBLANK(VLOOKUP($V331,$A$4:$R$503,12,0)),"!",VLOOKUP($V331,$A$4:$R$503,12,0))),""))</f>
        <v/>
      </c>
      <c r="AA331" s="5" t="str">
        <f>IF(
  ISBLANK($V331),"",
    IFERROR(
      (IF(ISBLANK(VLOOKUP($V331,$A$4:$R$503,13,0)),"!",VLOOKUP($V331,$A$4:$R$503,13,0))),""))</f>
        <v/>
      </c>
      <c r="AB331" s="18" t="str">
        <f>IF(
  ISBLANK($V331),"",
    IFERROR(
      (IF(ISBLANK(VLOOKUP($V331,$A$4:$R$503,14,0)),"!",VLOOKUP($V331,$A$4:$R$503,14,0))),""))</f>
        <v/>
      </c>
      <c r="AC331" s="2"/>
      <c r="AD331" s="86" t="str">
        <f>IF(
  ISBLANK($AC331),"",
    IFERROR(
      (IF(ISBLANK(VLOOKUP($AC331,$B$4:$R$503,15,0)),"!",VLOOKUP($AC331,$B$4:$R$503,14,0))),""))</f>
        <v/>
      </c>
      <c r="AE331" s="18" t="str">
        <f>IF(
  ISBLANK($AC331),"",
    IFERROR(
      (IF(ISBLANK(VLOOKUP($AC331,$B$4:$R$503,15,0)),"!",VLOOKUP($AC331,$B$4:$R$503,15,0))),""))</f>
        <v/>
      </c>
      <c r="AF331" s="5" t="str">
        <f>IF(
  ISBLANK($AC331),"",
    IFERROR(
      (IF(ISBLANK(VLOOKUP($AC331,$B$4:$R$503,16,0)),"!",VLOOKUP($AC331,$B$4:$R$503,16,0))),""))</f>
        <v/>
      </c>
      <c r="AG331" s="18" t="str">
        <f>IF(
  ISBLANK($AC331),"",
    IFERROR(
      (IF(ISBLANK(VLOOKUP($AC331,$B$4:$R$503,17,0)),"!",VLOOKUP($AC331,$B$4:$R$503,17,0))),""))</f>
        <v/>
      </c>
      <c r="AH331" s="2"/>
      <c r="AI331" s="2"/>
      <c r="AJ331" s="2"/>
      <c r="AK331" s="2"/>
    </row>
    <row r="332" spans="1:37" ht="21.95" customHeight="1" x14ac:dyDescent="0.2">
      <c r="A332" s="23" t="str">
        <f t="shared" si="9"/>
        <v/>
      </c>
      <c r="B332" s="23" t="str">
        <f t="shared" si="10"/>
        <v/>
      </c>
      <c r="C332" s="24"/>
      <c r="D332" s="68"/>
      <c r="E332" s="68"/>
      <c r="F332" s="68"/>
      <c r="G332" s="68"/>
      <c r="H332" s="68"/>
      <c r="I332" s="5"/>
      <c r="J332" s="18"/>
      <c r="K332" s="5"/>
      <c r="L332" s="18"/>
      <c r="M332" s="5"/>
      <c r="N332" s="18"/>
      <c r="O332" s="5"/>
      <c r="P332" s="7"/>
      <c r="Q332" s="5"/>
      <c r="R332" s="12"/>
      <c r="T332" s="2"/>
      <c r="U332" s="8"/>
      <c r="V332" s="26"/>
      <c r="W332" s="16" t="str">
        <f>IF(
  ISBLANK($V332),"",
    IFERROR(
      (IF(ISBLANK(VLOOKUP($V332,$A$4:$R$503,9,0)),"!",VLOOKUP($V332,$A$4:$R$503,9,0))),""))</f>
        <v/>
      </c>
      <c r="X332" s="18" t="str">
        <f>IF(
  ISBLANK($V332),"",
    IFERROR(
      (IF(ISBLANK(VLOOKUP($V332,$A$4:$R$503,10,0)),"!",VLOOKUP($V332,$A$4:$R$503,10,0))),""))</f>
        <v/>
      </c>
      <c r="Y332" s="5" t="str">
        <f>IF(
  ISBLANK($V332),"",
    IFERROR(
      (IF(ISBLANK(VLOOKUP($V332,$A$4:$R$503,11,0)),"!",VLOOKUP($V332,$A$4:$R$503,11,0))),""))</f>
        <v/>
      </c>
      <c r="Z332" s="18" t="str">
        <f>IF(
  ISBLANK($V332),"",
    IFERROR(
      (IF(ISBLANK(VLOOKUP($V332,$A$4:$R$503,12,0)),"!",VLOOKUP($V332,$A$4:$R$503,12,0))),""))</f>
        <v/>
      </c>
      <c r="AA332" s="5" t="str">
        <f>IF(
  ISBLANK($V332),"",
    IFERROR(
      (IF(ISBLANK(VLOOKUP($V332,$A$4:$R$503,13,0)),"!",VLOOKUP($V332,$A$4:$R$503,13,0))),""))</f>
        <v/>
      </c>
      <c r="AB332" s="18" t="str">
        <f>IF(
  ISBLANK($V332),"",
    IFERROR(
      (IF(ISBLANK(VLOOKUP($V332,$A$4:$R$503,14,0)),"!",VLOOKUP($V332,$A$4:$R$503,14,0))),""))</f>
        <v/>
      </c>
      <c r="AC332" s="2"/>
      <c r="AD332" s="86" t="str">
        <f>IF(
  ISBLANK($AC332),"",
    IFERROR(
      (IF(ISBLANK(VLOOKUP($AC332,$B$4:$R$503,15,0)),"!",VLOOKUP($AC332,$B$4:$R$503,14,0))),""))</f>
        <v/>
      </c>
      <c r="AE332" s="18" t="str">
        <f>IF(
  ISBLANK($AC332),"",
    IFERROR(
      (IF(ISBLANK(VLOOKUP($AC332,$B$4:$R$503,15,0)),"!",VLOOKUP($AC332,$B$4:$R$503,15,0))),""))</f>
        <v/>
      </c>
      <c r="AF332" s="5" t="str">
        <f>IF(
  ISBLANK($AC332),"",
    IFERROR(
      (IF(ISBLANK(VLOOKUP($AC332,$B$4:$R$503,16,0)),"!",VLOOKUP($AC332,$B$4:$R$503,16,0))),""))</f>
        <v/>
      </c>
      <c r="AG332" s="18" t="str">
        <f>IF(
  ISBLANK($AC332),"",
    IFERROR(
      (IF(ISBLANK(VLOOKUP($AC332,$B$4:$R$503,17,0)),"!",VLOOKUP($AC332,$B$4:$R$503,17,0))),""))</f>
        <v/>
      </c>
      <c r="AH332" s="2"/>
      <c r="AI332" s="2"/>
      <c r="AJ332" s="2"/>
      <c r="AK332" s="2"/>
    </row>
    <row r="333" spans="1:37" ht="21.95" customHeight="1" x14ac:dyDescent="0.2">
      <c r="A333" s="23" t="str">
        <f t="shared" si="9"/>
        <v/>
      </c>
      <c r="B333" s="23" t="str">
        <f t="shared" si="10"/>
        <v/>
      </c>
      <c r="C333" s="24"/>
      <c r="D333" s="68"/>
      <c r="E333" s="68"/>
      <c r="F333" s="68"/>
      <c r="G333" s="68"/>
      <c r="H333" s="68"/>
      <c r="I333" s="5"/>
      <c r="J333" s="18"/>
      <c r="K333" s="5"/>
      <c r="L333" s="18"/>
      <c r="M333" s="5"/>
      <c r="N333" s="18"/>
      <c r="O333" s="5"/>
      <c r="P333" s="7"/>
      <c r="Q333" s="5"/>
      <c r="R333" s="12"/>
      <c r="T333" s="2"/>
      <c r="U333" s="8"/>
      <c r="V333" s="26"/>
      <c r="W333" s="16" t="str">
        <f>IF(
  ISBLANK($V333),"",
    IFERROR(
      (IF(ISBLANK(VLOOKUP($V333,$A$4:$R$503,9,0)),"!",VLOOKUP($V333,$A$4:$R$503,9,0))),""))</f>
        <v/>
      </c>
      <c r="X333" s="18" t="str">
        <f>IF(
  ISBLANK($V333),"",
    IFERROR(
      (IF(ISBLANK(VLOOKUP($V333,$A$4:$R$503,10,0)),"!",VLOOKUP($V333,$A$4:$R$503,10,0))),""))</f>
        <v/>
      </c>
      <c r="Y333" s="5" t="str">
        <f>IF(
  ISBLANK($V333),"",
    IFERROR(
      (IF(ISBLANK(VLOOKUP($V333,$A$4:$R$503,11,0)),"!",VLOOKUP($V333,$A$4:$R$503,11,0))),""))</f>
        <v/>
      </c>
      <c r="Z333" s="18" t="str">
        <f>IF(
  ISBLANK($V333),"",
    IFERROR(
      (IF(ISBLANK(VLOOKUP($V333,$A$4:$R$503,12,0)),"!",VLOOKUP($V333,$A$4:$R$503,12,0))),""))</f>
        <v/>
      </c>
      <c r="AA333" s="5" t="str">
        <f>IF(
  ISBLANK($V333),"",
    IFERROR(
      (IF(ISBLANK(VLOOKUP($V333,$A$4:$R$503,13,0)),"!",VLOOKUP($V333,$A$4:$R$503,13,0))),""))</f>
        <v/>
      </c>
      <c r="AB333" s="18" t="str">
        <f>IF(
  ISBLANK($V333),"",
    IFERROR(
      (IF(ISBLANK(VLOOKUP($V333,$A$4:$R$503,14,0)),"!",VLOOKUP($V333,$A$4:$R$503,14,0))),""))</f>
        <v/>
      </c>
      <c r="AC333" s="2"/>
      <c r="AD333" s="86" t="str">
        <f>IF(
  ISBLANK($AC333),"",
    IFERROR(
      (IF(ISBLANK(VLOOKUP($AC333,$B$4:$R$503,15,0)),"!",VLOOKUP($AC333,$B$4:$R$503,14,0))),""))</f>
        <v/>
      </c>
      <c r="AE333" s="18" t="str">
        <f>IF(
  ISBLANK($AC333),"",
    IFERROR(
      (IF(ISBLANK(VLOOKUP($AC333,$B$4:$R$503,15,0)),"!",VLOOKUP($AC333,$B$4:$R$503,15,0))),""))</f>
        <v/>
      </c>
      <c r="AF333" s="5" t="str">
        <f>IF(
  ISBLANK($AC333),"",
    IFERROR(
      (IF(ISBLANK(VLOOKUP($AC333,$B$4:$R$503,16,0)),"!",VLOOKUP($AC333,$B$4:$R$503,16,0))),""))</f>
        <v/>
      </c>
      <c r="AG333" s="18" t="str">
        <f>IF(
  ISBLANK($AC333),"",
    IFERROR(
      (IF(ISBLANK(VLOOKUP($AC333,$B$4:$R$503,17,0)),"!",VLOOKUP($AC333,$B$4:$R$503,17,0))),""))</f>
        <v/>
      </c>
      <c r="AH333" s="2"/>
      <c r="AI333" s="2"/>
      <c r="AJ333" s="2"/>
      <c r="AK333" s="2"/>
    </row>
    <row r="334" spans="1:37" ht="21.95" customHeight="1" x14ac:dyDescent="0.2">
      <c r="A334" s="23" t="str">
        <f t="shared" si="9"/>
        <v/>
      </c>
      <c r="B334" s="23" t="str">
        <f t="shared" si="10"/>
        <v/>
      </c>
      <c r="C334" s="24"/>
      <c r="D334" s="68"/>
      <c r="E334" s="68"/>
      <c r="F334" s="68"/>
      <c r="G334" s="68"/>
      <c r="H334" s="68"/>
      <c r="I334" s="5"/>
      <c r="J334" s="18"/>
      <c r="K334" s="5"/>
      <c r="L334" s="18"/>
      <c r="M334" s="5"/>
      <c r="N334" s="18"/>
      <c r="O334" s="5"/>
      <c r="P334" s="7"/>
      <c r="Q334" s="5"/>
      <c r="R334" s="12"/>
      <c r="T334" s="2"/>
      <c r="U334" s="8"/>
      <c r="V334" s="26"/>
      <c r="W334" s="16" t="str">
        <f>IF(
  ISBLANK($V334),"",
    IFERROR(
      (IF(ISBLANK(VLOOKUP($V334,$A$4:$R$503,9,0)),"!",VLOOKUP($V334,$A$4:$R$503,9,0))),""))</f>
        <v/>
      </c>
      <c r="X334" s="18" t="str">
        <f>IF(
  ISBLANK($V334),"",
    IFERROR(
      (IF(ISBLANK(VLOOKUP($V334,$A$4:$R$503,10,0)),"!",VLOOKUP($V334,$A$4:$R$503,10,0))),""))</f>
        <v/>
      </c>
      <c r="Y334" s="5" t="str">
        <f>IF(
  ISBLANK($V334),"",
    IFERROR(
      (IF(ISBLANK(VLOOKUP($V334,$A$4:$R$503,11,0)),"!",VLOOKUP($V334,$A$4:$R$503,11,0))),""))</f>
        <v/>
      </c>
      <c r="Z334" s="18" t="str">
        <f>IF(
  ISBLANK($V334),"",
    IFERROR(
      (IF(ISBLANK(VLOOKUP($V334,$A$4:$R$503,12,0)),"!",VLOOKUP($V334,$A$4:$R$503,12,0))),""))</f>
        <v/>
      </c>
      <c r="AA334" s="5" t="str">
        <f>IF(
  ISBLANK($V334),"",
    IFERROR(
      (IF(ISBLANK(VLOOKUP($V334,$A$4:$R$503,13,0)),"!",VLOOKUP($V334,$A$4:$R$503,13,0))),""))</f>
        <v/>
      </c>
      <c r="AB334" s="18" t="str">
        <f>IF(
  ISBLANK($V334),"",
    IFERROR(
      (IF(ISBLANK(VLOOKUP($V334,$A$4:$R$503,14,0)),"!",VLOOKUP($V334,$A$4:$R$503,14,0))),""))</f>
        <v/>
      </c>
      <c r="AC334" s="2"/>
      <c r="AD334" s="86" t="str">
        <f>IF(
  ISBLANK($AC334),"",
    IFERROR(
      (IF(ISBLANK(VLOOKUP($AC334,$B$4:$R$503,15,0)),"!",VLOOKUP($AC334,$B$4:$R$503,14,0))),""))</f>
        <v/>
      </c>
      <c r="AE334" s="18" t="str">
        <f>IF(
  ISBLANK($AC334),"",
    IFERROR(
      (IF(ISBLANK(VLOOKUP($AC334,$B$4:$R$503,15,0)),"!",VLOOKUP($AC334,$B$4:$R$503,15,0))),""))</f>
        <v/>
      </c>
      <c r="AF334" s="5" t="str">
        <f>IF(
  ISBLANK($AC334),"",
    IFERROR(
      (IF(ISBLANK(VLOOKUP($AC334,$B$4:$R$503,16,0)),"!",VLOOKUP($AC334,$B$4:$R$503,16,0))),""))</f>
        <v/>
      </c>
      <c r="AG334" s="18" t="str">
        <f>IF(
  ISBLANK($AC334),"",
    IFERROR(
      (IF(ISBLANK(VLOOKUP($AC334,$B$4:$R$503,17,0)),"!",VLOOKUP($AC334,$B$4:$R$503,17,0))),""))</f>
        <v/>
      </c>
      <c r="AH334" s="2"/>
      <c r="AI334" s="2"/>
      <c r="AJ334" s="2"/>
      <c r="AK334" s="2"/>
    </row>
    <row r="335" spans="1:37" ht="21.95" customHeight="1" x14ac:dyDescent="0.2">
      <c r="A335" s="23" t="str">
        <f t="shared" si="9"/>
        <v/>
      </c>
      <c r="B335" s="23" t="str">
        <f t="shared" si="10"/>
        <v/>
      </c>
      <c r="C335" s="24"/>
      <c r="D335" s="68"/>
      <c r="E335" s="68"/>
      <c r="F335" s="68"/>
      <c r="G335" s="68"/>
      <c r="H335" s="68"/>
      <c r="I335" s="5"/>
      <c r="J335" s="18"/>
      <c r="K335" s="5"/>
      <c r="L335" s="18"/>
      <c r="M335" s="5"/>
      <c r="N335" s="18"/>
      <c r="O335" s="5"/>
      <c r="P335" s="7"/>
      <c r="Q335" s="5"/>
      <c r="R335" s="12"/>
      <c r="T335" s="2"/>
      <c r="U335" s="8"/>
      <c r="V335" s="26"/>
      <c r="W335" s="16" t="str">
        <f>IF(
  ISBLANK($V335),"",
    IFERROR(
      (IF(ISBLANK(VLOOKUP($V335,$A$4:$R$503,9,0)),"!",VLOOKUP($V335,$A$4:$R$503,9,0))),""))</f>
        <v/>
      </c>
      <c r="X335" s="18" t="str">
        <f>IF(
  ISBLANK($V335),"",
    IFERROR(
      (IF(ISBLANK(VLOOKUP($V335,$A$4:$R$503,10,0)),"!",VLOOKUP($V335,$A$4:$R$503,10,0))),""))</f>
        <v/>
      </c>
      <c r="Y335" s="5" t="str">
        <f>IF(
  ISBLANK($V335),"",
    IFERROR(
      (IF(ISBLANK(VLOOKUP($V335,$A$4:$R$503,11,0)),"!",VLOOKUP($V335,$A$4:$R$503,11,0))),""))</f>
        <v/>
      </c>
      <c r="Z335" s="18" t="str">
        <f>IF(
  ISBLANK($V335),"",
    IFERROR(
      (IF(ISBLANK(VLOOKUP($V335,$A$4:$R$503,12,0)),"!",VLOOKUP($V335,$A$4:$R$503,12,0))),""))</f>
        <v/>
      </c>
      <c r="AA335" s="5" t="str">
        <f>IF(
  ISBLANK($V335),"",
    IFERROR(
      (IF(ISBLANK(VLOOKUP($V335,$A$4:$R$503,13,0)),"!",VLOOKUP($V335,$A$4:$R$503,13,0))),""))</f>
        <v/>
      </c>
      <c r="AB335" s="18" t="str">
        <f>IF(
  ISBLANK($V335),"",
    IFERROR(
      (IF(ISBLANK(VLOOKUP($V335,$A$4:$R$503,14,0)),"!",VLOOKUP($V335,$A$4:$R$503,14,0))),""))</f>
        <v/>
      </c>
      <c r="AC335" s="2"/>
      <c r="AD335" s="86" t="str">
        <f>IF(
  ISBLANK($AC335),"",
    IFERROR(
      (IF(ISBLANK(VLOOKUP($AC335,$B$4:$R$503,15,0)),"!",VLOOKUP($AC335,$B$4:$R$503,14,0))),""))</f>
        <v/>
      </c>
      <c r="AE335" s="18" t="str">
        <f>IF(
  ISBLANK($AC335),"",
    IFERROR(
      (IF(ISBLANK(VLOOKUP($AC335,$B$4:$R$503,15,0)),"!",VLOOKUP($AC335,$B$4:$R$503,15,0))),""))</f>
        <v/>
      </c>
      <c r="AF335" s="5" t="str">
        <f>IF(
  ISBLANK($AC335),"",
    IFERROR(
      (IF(ISBLANK(VLOOKUP($AC335,$B$4:$R$503,16,0)),"!",VLOOKUP($AC335,$B$4:$R$503,16,0))),""))</f>
        <v/>
      </c>
      <c r="AG335" s="18" t="str">
        <f>IF(
  ISBLANK($AC335),"",
    IFERROR(
      (IF(ISBLANK(VLOOKUP($AC335,$B$4:$R$503,17,0)),"!",VLOOKUP($AC335,$B$4:$R$503,17,0))),""))</f>
        <v/>
      </c>
      <c r="AH335" s="2"/>
      <c r="AI335" s="2"/>
      <c r="AJ335" s="2"/>
      <c r="AK335" s="2"/>
    </row>
    <row r="336" spans="1:37" ht="21.95" customHeight="1" x14ac:dyDescent="0.2">
      <c r="A336" s="23" t="str">
        <f t="shared" si="9"/>
        <v/>
      </c>
      <c r="B336" s="23" t="str">
        <f t="shared" si="10"/>
        <v/>
      </c>
      <c r="C336" s="24"/>
      <c r="D336" s="68"/>
      <c r="E336" s="68"/>
      <c r="F336" s="68"/>
      <c r="G336" s="68"/>
      <c r="H336" s="68"/>
      <c r="I336" s="5"/>
      <c r="J336" s="18"/>
      <c r="K336" s="5"/>
      <c r="L336" s="18"/>
      <c r="M336" s="5"/>
      <c r="N336" s="18"/>
      <c r="O336" s="5"/>
      <c r="P336" s="7"/>
      <c r="Q336" s="5"/>
      <c r="R336" s="12"/>
      <c r="T336" s="2"/>
      <c r="U336" s="8"/>
      <c r="V336" s="26"/>
      <c r="W336" s="16" t="str">
        <f>IF(
  ISBLANK($V336),"",
    IFERROR(
      (IF(ISBLANK(VLOOKUP($V336,$A$4:$R$503,9,0)),"!",VLOOKUP($V336,$A$4:$R$503,9,0))),""))</f>
        <v/>
      </c>
      <c r="X336" s="18" t="str">
        <f>IF(
  ISBLANK($V336),"",
    IFERROR(
      (IF(ISBLANK(VLOOKUP($V336,$A$4:$R$503,10,0)),"!",VLOOKUP($V336,$A$4:$R$503,10,0))),""))</f>
        <v/>
      </c>
      <c r="Y336" s="5" t="str">
        <f>IF(
  ISBLANK($V336),"",
    IFERROR(
      (IF(ISBLANK(VLOOKUP($V336,$A$4:$R$503,11,0)),"!",VLOOKUP($V336,$A$4:$R$503,11,0))),""))</f>
        <v/>
      </c>
      <c r="Z336" s="18" t="str">
        <f>IF(
  ISBLANK($V336),"",
    IFERROR(
      (IF(ISBLANK(VLOOKUP($V336,$A$4:$R$503,12,0)),"!",VLOOKUP($V336,$A$4:$R$503,12,0))),""))</f>
        <v/>
      </c>
      <c r="AA336" s="5" t="str">
        <f>IF(
  ISBLANK($V336),"",
    IFERROR(
      (IF(ISBLANK(VLOOKUP($V336,$A$4:$R$503,13,0)),"!",VLOOKUP($V336,$A$4:$R$503,13,0))),""))</f>
        <v/>
      </c>
      <c r="AB336" s="18" t="str">
        <f>IF(
  ISBLANK($V336),"",
    IFERROR(
      (IF(ISBLANK(VLOOKUP($V336,$A$4:$R$503,14,0)),"!",VLOOKUP($V336,$A$4:$R$503,14,0))),""))</f>
        <v/>
      </c>
      <c r="AC336" s="2"/>
      <c r="AD336" s="86" t="str">
        <f>IF(
  ISBLANK($AC336),"",
    IFERROR(
      (IF(ISBLANK(VLOOKUP($AC336,$B$4:$R$503,15,0)),"!",VLOOKUP($AC336,$B$4:$R$503,14,0))),""))</f>
        <v/>
      </c>
      <c r="AE336" s="18" t="str">
        <f>IF(
  ISBLANK($AC336),"",
    IFERROR(
      (IF(ISBLANK(VLOOKUP($AC336,$B$4:$R$503,15,0)),"!",VLOOKUP($AC336,$B$4:$R$503,15,0))),""))</f>
        <v/>
      </c>
      <c r="AF336" s="5" t="str">
        <f>IF(
  ISBLANK($AC336),"",
    IFERROR(
      (IF(ISBLANK(VLOOKUP($AC336,$B$4:$R$503,16,0)),"!",VLOOKUP($AC336,$B$4:$R$503,16,0))),""))</f>
        <v/>
      </c>
      <c r="AG336" s="18" t="str">
        <f>IF(
  ISBLANK($AC336),"",
    IFERROR(
      (IF(ISBLANK(VLOOKUP($AC336,$B$4:$R$503,17,0)),"!",VLOOKUP($AC336,$B$4:$R$503,17,0))),""))</f>
        <v/>
      </c>
      <c r="AH336" s="2"/>
      <c r="AI336" s="2"/>
      <c r="AJ336" s="2"/>
      <c r="AK336" s="2"/>
    </row>
    <row r="337" spans="1:37" ht="21.95" customHeight="1" x14ac:dyDescent="0.2">
      <c r="A337" s="23" t="str">
        <f t="shared" si="9"/>
        <v/>
      </c>
      <c r="B337" s="23" t="str">
        <f t="shared" si="10"/>
        <v/>
      </c>
      <c r="C337" s="24"/>
      <c r="D337" s="68"/>
      <c r="E337" s="68"/>
      <c r="F337" s="68"/>
      <c r="G337" s="68"/>
      <c r="H337" s="68"/>
      <c r="I337" s="5"/>
      <c r="J337" s="18"/>
      <c r="K337" s="5"/>
      <c r="L337" s="18"/>
      <c r="M337" s="5"/>
      <c r="N337" s="18"/>
      <c r="O337" s="5"/>
      <c r="P337" s="7"/>
      <c r="Q337" s="5"/>
      <c r="R337" s="12"/>
      <c r="T337" s="2"/>
      <c r="U337" s="8"/>
      <c r="V337" s="26"/>
      <c r="W337" s="16" t="str">
        <f>IF(
  ISBLANK($V337),"",
    IFERROR(
      (IF(ISBLANK(VLOOKUP($V337,$A$4:$R$503,9,0)),"!",VLOOKUP($V337,$A$4:$R$503,9,0))),""))</f>
        <v/>
      </c>
      <c r="X337" s="18" t="str">
        <f>IF(
  ISBLANK($V337),"",
    IFERROR(
      (IF(ISBLANK(VLOOKUP($V337,$A$4:$R$503,10,0)),"!",VLOOKUP($V337,$A$4:$R$503,10,0))),""))</f>
        <v/>
      </c>
      <c r="Y337" s="5" t="str">
        <f>IF(
  ISBLANK($V337),"",
    IFERROR(
      (IF(ISBLANK(VLOOKUP($V337,$A$4:$R$503,11,0)),"!",VLOOKUP($V337,$A$4:$R$503,11,0))),""))</f>
        <v/>
      </c>
      <c r="Z337" s="18" t="str">
        <f>IF(
  ISBLANK($V337),"",
    IFERROR(
      (IF(ISBLANK(VLOOKUP($V337,$A$4:$R$503,12,0)),"!",VLOOKUP($V337,$A$4:$R$503,12,0))),""))</f>
        <v/>
      </c>
      <c r="AA337" s="5" t="str">
        <f>IF(
  ISBLANK($V337),"",
    IFERROR(
      (IF(ISBLANK(VLOOKUP($V337,$A$4:$R$503,13,0)),"!",VLOOKUP($V337,$A$4:$R$503,13,0))),""))</f>
        <v/>
      </c>
      <c r="AB337" s="18" t="str">
        <f>IF(
  ISBLANK($V337),"",
    IFERROR(
      (IF(ISBLANK(VLOOKUP($V337,$A$4:$R$503,14,0)),"!",VLOOKUP($V337,$A$4:$R$503,14,0))),""))</f>
        <v/>
      </c>
      <c r="AC337" s="2"/>
      <c r="AD337" s="86" t="str">
        <f>IF(
  ISBLANK($AC337),"",
    IFERROR(
      (IF(ISBLANK(VLOOKUP($AC337,$B$4:$R$503,15,0)),"!",VLOOKUP($AC337,$B$4:$R$503,14,0))),""))</f>
        <v/>
      </c>
      <c r="AE337" s="18" t="str">
        <f>IF(
  ISBLANK($AC337),"",
    IFERROR(
      (IF(ISBLANK(VLOOKUP($AC337,$B$4:$R$503,15,0)),"!",VLOOKUP($AC337,$B$4:$R$503,15,0))),""))</f>
        <v/>
      </c>
      <c r="AF337" s="5" t="str">
        <f>IF(
  ISBLANK($AC337),"",
    IFERROR(
      (IF(ISBLANK(VLOOKUP($AC337,$B$4:$R$503,16,0)),"!",VLOOKUP($AC337,$B$4:$R$503,16,0))),""))</f>
        <v/>
      </c>
      <c r="AG337" s="18" t="str">
        <f>IF(
  ISBLANK($AC337),"",
    IFERROR(
      (IF(ISBLANK(VLOOKUP($AC337,$B$4:$R$503,17,0)),"!",VLOOKUP($AC337,$B$4:$R$503,17,0))),""))</f>
        <v/>
      </c>
      <c r="AH337" s="2"/>
      <c r="AI337" s="2"/>
      <c r="AJ337" s="2"/>
      <c r="AK337" s="2"/>
    </row>
    <row r="338" spans="1:37" ht="21.95" customHeight="1" x14ac:dyDescent="0.2">
      <c r="A338" s="23" t="str">
        <f t="shared" si="9"/>
        <v/>
      </c>
      <c r="B338" s="23" t="str">
        <f t="shared" si="10"/>
        <v/>
      </c>
      <c r="C338" s="24"/>
      <c r="D338" s="68"/>
      <c r="E338" s="68"/>
      <c r="F338" s="68"/>
      <c r="G338" s="68"/>
      <c r="H338" s="68"/>
      <c r="I338" s="5"/>
      <c r="J338" s="18"/>
      <c r="K338" s="5"/>
      <c r="L338" s="18"/>
      <c r="M338" s="5"/>
      <c r="N338" s="18"/>
      <c r="O338" s="5"/>
      <c r="P338" s="7"/>
      <c r="Q338" s="5"/>
      <c r="R338" s="12"/>
      <c r="T338" s="2"/>
      <c r="U338" s="8"/>
      <c r="V338" s="26"/>
      <c r="W338" s="16" t="str">
        <f>IF(
  ISBLANK($V338),"",
    IFERROR(
      (IF(ISBLANK(VLOOKUP($V338,$A$4:$R$503,9,0)),"!",VLOOKUP($V338,$A$4:$R$503,9,0))),""))</f>
        <v/>
      </c>
      <c r="X338" s="18" t="str">
        <f>IF(
  ISBLANK($V338),"",
    IFERROR(
      (IF(ISBLANK(VLOOKUP($V338,$A$4:$R$503,10,0)),"!",VLOOKUP($V338,$A$4:$R$503,10,0))),""))</f>
        <v/>
      </c>
      <c r="Y338" s="5" t="str">
        <f>IF(
  ISBLANK($V338),"",
    IFERROR(
      (IF(ISBLANK(VLOOKUP($V338,$A$4:$R$503,11,0)),"!",VLOOKUP($V338,$A$4:$R$503,11,0))),""))</f>
        <v/>
      </c>
      <c r="Z338" s="18" t="str">
        <f>IF(
  ISBLANK($V338),"",
    IFERROR(
      (IF(ISBLANK(VLOOKUP($V338,$A$4:$R$503,12,0)),"!",VLOOKUP($V338,$A$4:$R$503,12,0))),""))</f>
        <v/>
      </c>
      <c r="AA338" s="5" t="str">
        <f>IF(
  ISBLANK($V338),"",
    IFERROR(
      (IF(ISBLANK(VLOOKUP($V338,$A$4:$R$503,13,0)),"!",VLOOKUP($V338,$A$4:$R$503,13,0))),""))</f>
        <v/>
      </c>
      <c r="AB338" s="18" t="str">
        <f>IF(
  ISBLANK($V338),"",
    IFERROR(
      (IF(ISBLANK(VLOOKUP($V338,$A$4:$R$503,14,0)),"!",VLOOKUP($V338,$A$4:$R$503,14,0))),""))</f>
        <v/>
      </c>
      <c r="AC338" s="2"/>
      <c r="AD338" s="86" t="str">
        <f>IF(
  ISBLANK($AC338),"",
    IFERROR(
      (IF(ISBLANK(VLOOKUP($AC338,$B$4:$R$503,15,0)),"!",VLOOKUP($AC338,$B$4:$R$503,14,0))),""))</f>
        <v/>
      </c>
      <c r="AE338" s="18" t="str">
        <f>IF(
  ISBLANK($AC338),"",
    IFERROR(
      (IF(ISBLANK(VLOOKUP($AC338,$B$4:$R$503,15,0)),"!",VLOOKUP($AC338,$B$4:$R$503,15,0))),""))</f>
        <v/>
      </c>
      <c r="AF338" s="5" t="str">
        <f>IF(
  ISBLANK($AC338),"",
    IFERROR(
      (IF(ISBLANK(VLOOKUP($AC338,$B$4:$R$503,16,0)),"!",VLOOKUP($AC338,$B$4:$R$503,16,0))),""))</f>
        <v/>
      </c>
      <c r="AG338" s="18" t="str">
        <f>IF(
  ISBLANK($AC338),"",
    IFERROR(
      (IF(ISBLANK(VLOOKUP($AC338,$B$4:$R$503,17,0)),"!",VLOOKUP($AC338,$B$4:$R$503,17,0))),""))</f>
        <v/>
      </c>
      <c r="AH338" s="2"/>
      <c r="AI338" s="2"/>
      <c r="AJ338" s="2"/>
      <c r="AK338" s="2"/>
    </row>
    <row r="339" spans="1:37" ht="21.95" customHeight="1" x14ac:dyDescent="0.2">
      <c r="A339" s="23" t="str">
        <f t="shared" si="9"/>
        <v/>
      </c>
      <c r="B339" s="23" t="str">
        <f t="shared" si="10"/>
        <v/>
      </c>
      <c r="C339" s="24"/>
      <c r="D339" s="68"/>
      <c r="E339" s="68"/>
      <c r="F339" s="68"/>
      <c r="G339" s="68"/>
      <c r="H339" s="68"/>
      <c r="I339" s="5"/>
      <c r="J339" s="18"/>
      <c r="K339" s="5"/>
      <c r="L339" s="18"/>
      <c r="M339" s="5"/>
      <c r="N339" s="18"/>
      <c r="O339" s="5"/>
      <c r="P339" s="7"/>
      <c r="Q339" s="5"/>
      <c r="R339" s="12"/>
      <c r="T339" s="2"/>
      <c r="U339" s="8"/>
      <c r="V339" s="26"/>
      <c r="W339" s="16" t="str">
        <f>IF(
  ISBLANK($V339),"",
    IFERROR(
      (IF(ISBLANK(VLOOKUP($V339,$A$4:$R$503,9,0)),"!",VLOOKUP($V339,$A$4:$R$503,9,0))),""))</f>
        <v/>
      </c>
      <c r="X339" s="18" t="str">
        <f>IF(
  ISBLANK($V339),"",
    IFERROR(
      (IF(ISBLANK(VLOOKUP($V339,$A$4:$R$503,10,0)),"!",VLOOKUP($V339,$A$4:$R$503,10,0))),""))</f>
        <v/>
      </c>
      <c r="Y339" s="5" t="str">
        <f>IF(
  ISBLANK($V339),"",
    IFERROR(
      (IF(ISBLANK(VLOOKUP($V339,$A$4:$R$503,11,0)),"!",VLOOKUP($V339,$A$4:$R$503,11,0))),""))</f>
        <v/>
      </c>
      <c r="Z339" s="18" t="str">
        <f>IF(
  ISBLANK($V339),"",
    IFERROR(
      (IF(ISBLANK(VLOOKUP($V339,$A$4:$R$503,12,0)),"!",VLOOKUP($V339,$A$4:$R$503,12,0))),""))</f>
        <v/>
      </c>
      <c r="AA339" s="5" t="str">
        <f>IF(
  ISBLANK($V339),"",
    IFERROR(
      (IF(ISBLANK(VLOOKUP($V339,$A$4:$R$503,13,0)),"!",VLOOKUP($V339,$A$4:$R$503,13,0))),""))</f>
        <v/>
      </c>
      <c r="AB339" s="18" t="str">
        <f>IF(
  ISBLANK($V339),"",
    IFERROR(
      (IF(ISBLANK(VLOOKUP($V339,$A$4:$R$503,14,0)),"!",VLOOKUP($V339,$A$4:$R$503,14,0))),""))</f>
        <v/>
      </c>
      <c r="AC339" s="2"/>
      <c r="AD339" s="86" t="str">
        <f>IF(
  ISBLANK($AC339),"",
    IFERROR(
      (IF(ISBLANK(VLOOKUP($AC339,$B$4:$R$503,15,0)),"!",VLOOKUP($AC339,$B$4:$R$503,14,0))),""))</f>
        <v/>
      </c>
      <c r="AE339" s="18" t="str">
        <f>IF(
  ISBLANK($AC339),"",
    IFERROR(
      (IF(ISBLANK(VLOOKUP($AC339,$B$4:$R$503,15,0)),"!",VLOOKUP($AC339,$B$4:$R$503,15,0))),""))</f>
        <v/>
      </c>
      <c r="AF339" s="5" t="str">
        <f>IF(
  ISBLANK($AC339),"",
    IFERROR(
      (IF(ISBLANK(VLOOKUP($AC339,$B$4:$R$503,16,0)),"!",VLOOKUP($AC339,$B$4:$R$503,16,0))),""))</f>
        <v/>
      </c>
      <c r="AG339" s="18" t="str">
        <f>IF(
  ISBLANK($AC339),"",
    IFERROR(
      (IF(ISBLANK(VLOOKUP($AC339,$B$4:$R$503,17,0)),"!",VLOOKUP($AC339,$B$4:$R$503,17,0))),""))</f>
        <v/>
      </c>
      <c r="AH339" s="2"/>
      <c r="AI339" s="2"/>
      <c r="AJ339" s="2"/>
      <c r="AK339" s="2"/>
    </row>
    <row r="340" spans="1:37" ht="21.95" customHeight="1" x14ac:dyDescent="0.2">
      <c r="A340" s="23" t="str">
        <f t="shared" si="9"/>
        <v/>
      </c>
      <c r="B340" s="23" t="str">
        <f t="shared" si="10"/>
        <v/>
      </c>
      <c r="C340" s="24"/>
      <c r="D340" s="68"/>
      <c r="E340" s="68"/>
      <c r="F340" s="68"/>
      <c r="G340" s="68"/>
      <c r="H340" s="68"/>
      <c r="I340" s="5"/>
      <c r="J340" s="18"/>
      <c r="K340" s="5"/>
      <c r="L340" s="18"/>
      <c r="M340" s="5"/>
      <c r="N340" s="18"/>
      <c r="O340" s="5"/>
      <c r="P340" s="7"/>
      <c r="Q340" s="5"/>
      <c r="R340" s="12"/>
      <c r="T340" s="2"/>
      <c r="U340" s="8"/>
      <c r="V340" s="26"/>
      <c r="W340" s="16" t="str">
        <f>IF(
  ISBLANK($V340),"",
    IFERROR(
      (IF(ISBLANK(VLOOKUP($V340,$A$4:$R$503,9,0)),"!",VLOOKUP($V340,$A$4:$R$503,9,0))),""))</f>
        <v/>
      </c>
      <c r="X340" s="18" t="str">
        <f>IF(
  ISBLANK($V340),"",
    IFERROR(
      (IF(ISBLANK(VLOOKUP($V340,$A$4:$R$503,10,0)),"!",VLOOKUP($V340,$A$4:$R$503,10,0))),""))</f>
        <v/>
      </c>
      <c r="Y340" s="5" t="str">
        <f>IF(
  ISBLANK($V340),"",
    IFERROR(
      (IF(ISBLANK(VLOOKUP($V340,$A$4:$R$503,11,0)),"!",VLOOKUP($V340,$A$4:$R$503,11,0))),""))</f>
        <v/>
      </c>
      <c r="Z340" s="18" t="str">
        <f>IF(
  ISBLANK($V340),"",
    IFERROR(
      (IF(ISBLANK(VLOOKUP($V340,$A$4:$R$503,12,0)),"!",VLOOKUP($V340,$A$4:$R$503,12,0))),""))</f>
        <v/>
      </c>
      <c r="AA340" s="5" t="str">
        <f>IF(
  ISBLANK($V340),"",
    IFERROR(
      (IF(ISBLANK(VLOOKUP($V340,$A$4:$R$503,13,0)),"!",VLOOKUP($V340,$A$4:$R$503,13,0))),""))</f>
        <v/>
      </c>
      <c r="AB340" s="18" t="str">
        <f>IF(
  ISBLANK($V340),"",
    IFERROR(
      (IF(ISBLANK(VLOOKUP($V340,$A$4:$R$503,14,0)),"!",VLOOKUP($V340,$A$4:$R$503,14,0))),""))</f>
        <v/>
      </c>
      <c r="AC340" s="2"/>
      <c r="AD340" s="86" t="str">
        <f>IF(
  ISBLANK($AC340),"",
    IFERROR(
      (IF(ISBLANK(VLOOKUP($AC340,$B$4:$R$503,15,0)),"!",VLOOKUP($AC340,$B$4:$R$503,14,0))),""))</f>
        <v/>
      </c>
      <c r="AE340" s="18" t="str">
        <f>IF(
  ISBLANK($AC340),"",
    IFERROR(
      (IF(ISBLANK(VLOOKUP($AC340,$B$4:$R$503,15,0)),"!",VLOOKUP($AC340,$B$4:$R$503,15,0))),""))</f>
        <v/>
      </c>
      <c r="AF340" s="5" t="str">
        <f>IF(
  ISBLANK($AC340),"",
    IFERROR(
      (IF(ISBLANK(VLOOKUP($AC340,$B$4:$R$503,16,0)),"!",VLOOKUP($AC340,$B$4:$R$503,16,0))),""))</f>
        <v/>
      </c>
      <c r="AG340" s="18" t="str">
        <f>IF(
  ISBLANK($AC340),"",
    IFERROR(
      (IF(ISBLANK(VLOOKUP($AC340,$B$4:$R$503,17,0)),"!",VLOOKUP($AC340,$B$4:$R$503,17,0))),""))</f>
        <v/>
      </c>
      <c r="AH340" s="2"/>
      <c r="AI340" s="2"/>
      <c r="AJ340" s="2"/>
      <c r="AK340" s="2"/>
    </row>
    <row r="341" spans="1:37" ht="21.95" customHeight="1" x14ac:dyDescent="0.2">
      <c r="A341" s="23" t="str">
        <f t="shared" si="9"/>
        <v/>
      </c>
      <c r="B341" s="23" t="str">
        <f t="shared" si="10"/>
        <v/>
      </c>
      <c r="C341" s="24"/>
      <c r="D341" s="68"/>
      <c r="E341" s="68"/>
      <c r="F341" s="68"/>
      <c r="G341" s="68"/>
      <c r="H341" s="68"/>
      <c r="I341" s="5"/>
      <c r="J341" s="18"/>
      <c r="K341" s="5"/>
      <c r="L341" s="18"/>
      <c r="M341" s="5"/>
      <c r="N341" s="18"/>
      <c r="O341" s="5"/>
      <c r="P341" s="7"/>
      <c r="Q341" s="5"/>
      <c r="R341" s="12"/>
      <c r="T341" s="2"/>
      <c r="U341" s="8"/>
      <c r="V341" s="26"/>
      <c r="W341" s="16" t="str">
        <f>IF(
  ISBLANK($V341),"",
    IFERROR(
      (IF(ISBLANK(VLOOKUP($V341,$A$4:$R$503,9,0)),"!",VLOOKUP($V341,$A$4:$R$503,9,0))),""))</f>
        <v/>
      </c>
      <c r="X341" s="18" t="str">
        <f>IF(
  ISBLANK($V341),"",
    IFERROR(
      (IF(ISBLANK(VLOOKUP($V341,$A$4:$R$503,10,0)),"!",VLOOKUP($V341,$A$4:$R$503,10,0))),""))</f>
        <v/>
      </c>
      <c r="Y341" s="5" t="str">
        <f>IF(
  ISBLANK($V341),"",
    IFERROR(
      (IF(ISBLANK(VLOOKUP($V341,$A$4:$R$503,11,0)),"!",VLOOKUP($V341,$A$4:$R$503,11,0))),""))</f>
        <v/>
      </c>
      <c r="Z341" s="18" t="str">
        <f>IF(
  ISBLANK($V341),"",
    IFERROR(
      (IF(ISBLANK(VLOOKUP($V341,$A$4:$R$503,12,0)),"!",VLOOKUP($V341,$A$4:$R$503,12,0))),""))</f>
        <v/>
      </c>
      <c r="AA341" s="5" t="str">
        <f>IF(
  ISBLANK($V341),"",
    IFERROR(
      (IF(ISBLANK(VLOOKUP($V341,$A$4:$R$503,13,0)),"!",VLOOKUP($V341,$A$4:$R$503,13,0))),""))</f>
        <v/>
      </c>
      <c r="AB341" s="18" t="str">
        <f>IF(
  ISBLANK($V341),"",
    IFERROR(
      (IF(ISBLANK(VLOOKUP($V341,$A$4:$R$503,14,0)),"!",VLOOKUP($V341,$A$4:$R$503,14,0))),""))</f>
        <v/>
      </c>
      <c r="AC341" s="2"/>
      <c r="AD341" s="86" t="str">
        <f>IF(
  ISBLANK($AC341),"",
    IFERROR(
      (IF(ISBLANK(VLOOKUP($AC341,$B$4:$R$503,15,0)),"!",VLOOKUP($AC341,$B$4:$R$503,14,0))),""))</f>
        <v/>
      </c>
      <c r="AE341" s="18" t="str">
        <f>IF(
  ISBLANK($AC341),"",
    IFERROR(
      (IF(ISBLANK(VLOOKUP($AC341,$B$4:$R$503,15,0)),"!",VLOOKUP($AC341,$B$4:$R$503,15,0))),""))</f>
        <v/>
      </c>
      <c r="AF341" s="5" t="str">
        <f>IF(
  ISBLANK($AC341),"",
    IFERROR(
      (IF(ISBLANK(VLOOKUP($AC341,$B$4:$R$503,16,0)),"!",VLOOKUP($AC341,$B$4:$R$503,16,0))),""))</f>
        <v/>
      </c>
      <c r="AG341" s="18" t="str">
        <f>IF(
  ISBLANK($AC341),"",
    IFERROR(
      (IF(ISBLANK(VLOOKUP($AC341,$B$4:$R$503,17,0)),"!",VLOOKUP($AC341,$B$4:$R$503,17,0))),""))</f>
        <v/>
      </c>
      <c r="AH341" s="2"/>
      <c r="AI341" s="2"/>
      <c r="AJ341" s="2"/>
      <c r="AK341" s="2"/>
    </row>
    <row r="342" spans="1:37" ht="21.95" customHeight="1" x14ac:dyDescent="0.2">
      <c r="A342" s="23" t="str">
        <f t="shared" si="9"/>
        <v/>
      </c>
      <c r="B342" s="23" t="str">
        <f t="shared" si="10"/>
        <v/>
      </c>
      <c r="C342" s="24"/>
      <c r="D342" s="68"/>
      <c r="E342" s="68"/>
      <c r="F342" s="68"/>
      <c r="G342" s="68"/>
      <c r="H342" s="68"/>
      <c r="I342" s="5"/>
      <c r="J342" s="18"/>
      <c r="K342" s="5"/>
      <c r="L342" s="18"/>
      <c r="M342" s="5"/>
      <c r="N342" s="18"/>
      <c r="O342" s="5"/>
      <c r="P342" s="7"/>
      <c r="Q342" s="5"/>
      <c r="R342" s="12"/>
      <c r="T342" s="2"/>
      <c r="U342" s="8"/>
      <c r="V342" s="26"/>
      <c r="W342" s="16" t="str">
        <f>IF(
  ISBLANK($V342),"",
    IFERROR(
      (IF(ISBLANK(VLOOKUP($V342,$A$4:$R$503,9,0)),"!",VLOOKUP($V342,$A$4:$R$503,9,0))),""))</f>
        <v/>
      </c>
      <c r="X342" s="18" t="str">
        <f>IF(
  ISBLANK($V342),"",
    IFERROR(
      (IF(ISBLANK(VLOOKUP($V342,$A$4:$R$503,10,0)),"!",VLOOKUP($V342,$A$4:$R$503,10,0))),""))</f>
        <v/>
      </c>
      <c r="Y342" s="5" t="str">
        <f>IF(
  ISBLANK($V342),"",
    IFERROR(
      (IF(ISBLANK(VLOOKUP($V342,$A$4:$R$503,11,0)),"!",VLOOKUP($V342,$A$4:$R$503,11,0))),""))</f>
        <v/>
      </c>
      <c r="Z342" s="18" t="str">
        <f>IF(
  ISBLANK($V342),"",
    IFERROR(
      (IF(ISBLANK(VLOOKUP($V342,$A$4:$R$503,12,0)),"!",VLOOKUP($V342,$A$4:$R$503,12,0))),""))</f>
        <v/>
      </c>
      <c r="AA342" s="5" t="str">
        <f>IF(
  ISBLANK($V342),"",
    IFERROR(
      (IF(ISBLANK(VLOOKUP($V342,$A$4:$R$503,13,0)),"!",VLOOKUP($V342,$A$4:$R$503,13,0))),""))</f>
        <v/>
      </c>
      <c r="AB342" s="18" t="str">
        <f>IF(
  ISBLANK($V342),"",
    IFERROR(
      (IF(ISBLANK(VLOOKUP($V342,$A$4:$R$503,14,0)),"!",VLOOKUP($V342,$A$4:$R$503,14,0))),""))</f>
        <v/>
      </c>
      <c r="AC342" s="2"/>
      <c r="AD342" s="86" t="str">
        <f>IF(
  ISBLANK($AC342),"",
    IFERROR(
      (IF(ISBLANK(VLOOKUP($AC342,$B$4:$R$503,15,0)),"!",VLOOKUP($AC342,$B$4:$R$503,14,0))),""))</f>
        <v/>
      </c>
      <c r="AE342" s="18" t="str">
        <f>IF(
  ISBLANK($AC342),"",
    IFERROR(
      (IF(ISBLANK(VLOOKUP($AC342,$B$4:$R$503,15,0)),"!",VLOOKUP($AC342,$B$4:$R$503,15,0))),""))</f>
        <v/>
      </c>
      <c r="AF342" s="5" t="str">
        <f>IF(
  ISBLANK($AC342),"",
    IFERROR(
      (IF(ISBLANK(VLOOKUP($AC342,$B$4:$R$503,16,0)),"!",VLOOKUP($AC342,$B$4:$R$503,16,0))),""))</f>
        <v/>
      </c>
      <c r="AG342" s="18" t="str">
        <f>IF(
  ISBLANK($AC342),"",
    IFERROR(
      (IF(ISBLANK(VLOOKUP($AC342,$B$4:$R$503,17,0)),"!",VLOOKUP($AC342,$B$4:$R$503,17,0))),""))</f>
        <v/>
      </c>
      <c r="AH342" s="2"/>
      <c r="AI342" s="2"/>
      <c r="AJ342" s="2"/>
      <c r="AK342" s="2"/>
    </row>
    <row r="343" spans="1:37" ht="21.95" customHeight="1" x14ac:dyDescent="0.2">
      <c r="A343" s="23" t="str">
        <f t="shared" si="9"/>
        <v/>
      </c>
      <c r="B343" s="23" t="str">
        <f t="shared" si="10"/>
        <v/>
      </c>
      <c r="C343" s="24"/>
      <c r="D343" s="68"/>
      <c r="E343" s="68"/>
      <c r="F343" s="68"/>
      <c r="G343" s="68"/>
      <c r="H343" s="68"/>
      <c r="I343" s="5"/>
      <c r="J343" s="18"/>
      <c r="K343" s="5"/>
      <c r="L343" s="18"/>
      <c r="M343" s="5"/>
      <c r="N343" s="18"/>
      <c r="O343" s="5"/>
      <c r="P343" s="7"/>
      <c r="Q343" s="5"/>
      <c r="R343" s="12"/>
      <c r="T343" s="2"/>
      <c r="U343" s="8"/>
      <c r="V343" s="26"/>
      <c r="W343" s="16" t="str">
        <f>IF(
  ISBLANK($V343),"",
    IFERROR(
      (IF(ISBLANK(VLOOKUP($V343,$A$4:$R$503,9,0)),"!",VLOOKUP($V343,$A$4:$R$503,9,0))),""))</f>
        <v/>
      </c>
      <c r="X343" s="18" t="str">
        <f>IF(
  ISBLANK($V343),"",
    IFERROR(
      (IF(ISBLANK(VLOOKUP($V343,$A$4:$R$503,10,0)),"!",VLOOKUP($V343,$A$4:$R$503,10,0))),""))</f>
        <v/>
      </c>
      <c r="Y343" s="5" t="str">
        <f>IF(
  ISBLANK($V343),"",
    IFERROR(
      (IF(ISBLANK(VLOOKUP($V343,$A$4:$R$503,11,0)),"!",VLOOKUP($V343,$A$4:$R$503,11,0))),""))</f>
        <v/>
      </c>
      <c r="Z343" s="18" t="str">
        <f>IF(
  ISBLANK($V343),"",
    IFERROR(
      (IF(ISBLANK(VLOOKUP($V343,$A$4:$R$503,12,0)),"!",VLOOKUP($V343,$A$4:$R$503,12,0))),""))</f>
        <v/>
      </c>
      <c r="AA343" s="5" t="str">
        <f>IF(
  ISBLANK($V343),"",
    IFERROR(
      (IF(ISBLANK(VLOOKUP($V343,$A$4:$R$503,13,0)),"!",VLOOKUP($V343,$A$4:$R$503,13,0))),""))</f>
        <v/>
      </c>
      <c r="AB343" s="18" t="str">
        <f>IF(
  ISBLANK($V343),"",
    IFERROR(
      (IF(ISBLANK(VLOOKUP($V343,$A$4:$R$503,14,0)),"!",VLOOKUP($V343,$A$4:$R$503,14,0))),""))</f>
        <v/>
      </c>
      <c r="AC343" s="2"/>
      <c r="AD343" s="86" t="str">
        <f>IF(
  ISBLANK($AC343),"",
    IFERROR(
      (IF(ISBLANK(VLOOKUP($AC343,$B$4:$R$503,15,0)),"!",VLOOKUP($AC343,$B$4:$R$503,14,0))),""))</f>
        <v/>
      </c>
      <c r="AE343" s="18" t="str">
        <f>IF(
  ISBLANK($AC343),"",
    IFERROR(
      (IF(ISBLANK(VLOOKUP($AC343,$B$4:$R$503,15,0)),"!",VLOOKUP($AC343,$B$4:$R$503,15,0))),""))</f>
        <v/>
      </c>
      <c r="AF343" s="5" t="str">
        <f>IF(
  ISBLANK($AC343),"",
    IFERROR(
      (IF(ISBLANK(VLOOKUP($AC343,$B$4:$R$503,16,0)),"!",VLOOKUP($AC343,$B$4:$R$503,16,0))),""))</f>
        <v/>
      </c>
      <c r="AG343" s="18" t="str">
        <f>IF(
  ISBLANK($AC343),"",
    IFERROR(
      (IF(ISBLANK(VLOOKUP($AC343,$B$4:$R$503,17,0)),"!",VLOOKUP($AC343,$B$4:$R$503,17,0))),""))</f>
        <v/>
      </c>
      <c r="AH343" s="2"/>
      <c r="AI343" s="2"/>
      <c r="AJ343" s="2"/>
      <c r="AK343" s="2"/>
    </row>
    <row r="344" spans="1:37" ht="21.95" customHeight="1" x14ac:dyDescent="0.2">
      <c r="A344" s="23" t="str">
        <f t="shared" si="9"/>
        <v/>
      </c>
      <c r="B344" s="23" t="str">
        <f t="shared" si="10"/>
        <v/>
      </c>
      <c r="C344" s="24"/>
      <c r="D344" s="68"/>
      <c r="E344" s="68"/>
      <c r="F344" s="68"/>
      <c r="G344" s="68"/>
      <c r="H344" s="68"/>
      <c r="I344" s="5"/>
      <c r="J344" s="18"/>
      <c r="K344" s="5"/>
      <c r="L344" s="18"/>
      <c r="M344" s="5"/>
      <c r="N344" s="18"/>
      <c r="O344" s="5"/>
      <c r="P344" s="7"/>
      <c r="Q344" s="5"/>
      <c r="R344" s="12"/>
      <c r="T344" s="2"/>
      <c r="U344" s="8"/>
      <c r="V344" s="26"/>
      <c r="W344" s="16" t="str">
        <f>IF(
  ISBLANK($V344),"",
    IFERROR(
      (IF(ISBLANK(VLOOKUP($V344,$A$4:$R$503,9,0)),"!",VLOOKUP($V344,$A$4:$R$503,9,0))),""))</f>
        <v/>
      </c>
      <c r="X344" s="18" t="str">
        <f>IF(
  ISBLANK($V344),"",
    IFERROR(
      (IF(ISBLANK(VLOOKUP($V344,$A$4:$R$503,10,0)),"!",VLOOKUP($V344,$A$4:$R$503,10,0))),""))</f>
        <v/>
      </c>
      <c r="Y344" s="5" t="str">
        <f>IF(
  ISBLANK($V344),"",
    IFERROR(
      (IF(ISBLANK(VLOOKUP($V344,$A$4:$R$503,11,0)),"!",VLOOKUP($V344,$A$4:$R$503,11,0))),""))</f>
        <v/>
      </c>
      <c r="Z344" s="18" t="str">
        <f>IF(
  ISBLANK($V344),"",
    IFERROR(
      (IF(ISBLANK(VLOOKUP($V344,$A$4:$R$503,12,0)),"!",VLOOKUP($V344,$A$4:$R$503,12,0))),""))</f>
        <v/>
      </c>
      <c r="AA344" s="5" t="str">
        <f>IF(
  ISBLANK($V344),"",
    IFERROR(
      (IF(ISBLANK(VLOOKUP($V344,$A$4:$R$503,13,0)),"!",VLOOKUP($V344,$A$4:$R$503,13,0))),""))</f>
        <v/>
      </c>
      <c r="AB344" s="18" t="str">
        <f>IF(
  ISBLANK($V344),"",
    IFERROR(
      (IF(ISBLANK(VLOOKUP($V344,$A$4:$R$503,14,0)),"!",VLOOKUP($V344,$A$4:$R$503,14,0))),""))</f>
        <v/>
      </c>
      <c r="AC344" s="2"/>
      <c r="AD344" s="86" t="str">
        <f>IF(
  ISBLANK($AC344),"",
    IFERROR(
      (IF(ISBLANK(VLOOKUP($AC344,$B$4:$R$503,15,0)),"!",VLOOKUP($AC344,$B$4:$R$503,14,0))),""))</f>
        <v/>
      </c>
      <c r="AE344" s="18" t="str">
        <f>IF(
  ISBLANK($AC344),"",
    IFERROR(
      (IF(ISBLANK(VLOOKUP($AC344,$B$4:$R$503,15,0)),"!",VLOOKUP($AC344,$B$4:$R$503,15,0))),""))</f>
        <v/>
      </c>
      <c r="AF344" s="5" t="str">
        <f>IF(
  ISBLANK($AC344),"",
    IFERROR(
      (IF(ISBLANK(VLOOKUP($AC344,$B$4:$R$503,16,0)),"!",VLOOKUP($AC344,$B$4:$R$503,16,0))),""))</f>
        <v/>
      </c>
      <c r="AG344" s="18" t="str">
        <f>IF(
  ISBLANK($AC344),"",
    IFERROR(
      (IF(ISBLANK(VLOOKUP($AC344,$B$4:$R$503,17,0)),"!",VLOOKUP($AC344,$B$4:$R$503,17,0))),""))</f>
        <v/>
      </c>
      <c r="AH344" s="2"/>
      <c r="AI344" s="2"/>
      <c r="AJ344" s="2"/>
      <c r="AK344" s="2"/>
    </row>
    <row r="345" spans="1:37" ht="21.95" customHeight="1" x14ac:dyDescent="0.2">
      <c r="A345" s="23" t="str">
        <f t="shared" si="9"/>
        <v/>
      </c>
      <c r="B345" s="23" t="str">
        <f t="shared" si="10"/>
        <v/>
      </c>
      <c r="C345" s="24"/>
      <c r="D345" s="68"/>
      <c r="E345" s="68"/>
      <c r="F345" s="68"/>
      <c r="G345" s="68"/>
      <c r="H345" s="68"/>
      <c r="I345" s="5"/>
      <c r="J345" s="18"/>
      <c r="K345" s="5"/>
      <c r="L345" s="18"/>
      <c r="M345" s="5"/>
      <c r="N345" s="18"/>
      <c r="O345" s="5"/>
      <c r="P345" s="7"/>
      <c r="Q345" s="5"/>
      <c r="R345" s="12"/>
      <c r="T345" s="2"/>
      <c r="U345" s="8"/>
      <c r="V345" s="26"/>
      <c r="W345" s="16" t="str">
        <f>IF(
  ISBLANK($V345),"",
    IFERROR(
      (IF(ISBLANK(VLOOKUP($V345,$A$4:$R$503,9,0)),"!",VLOOKUP($V345,$A$4:$R$503,9,0))),""))</f>
        <v/>
      </c>
      <c r="X345" s="18" t="str">
        <f>IF(
  ISBLANK($V345),"",
    IFERROR(
      (IF(ISBLANK(VLOOKUP($V345,$A$4:$R$503,10,0)),"!",VLOOKUP($V345,$A$4:$R$503,10,0))),""))</f>
        <v/>
      </c>
      <c r="Y345" s="5" t="str">
        <f>IF(
  ISBLANK($V345),"",
    IFERROR(
      (IF(ISBLANK(VLOOKUP($V345,$A$4:$R$503,11,0)),"!",VLOOKUP($V345,$A$4:$R$503,11,0))),""))</f>
        <v/>
      </c>
      <c r="Z345" s="18" t="str">
        <f>IF(
  ISBLANK($V345),"",
    IFERROR(
      (IF(ISBLANK(VLOOKUP($V345,$A$4:$R$503,12,0)),"!",VLOOKUP($V345,$A$4:$R$503,12,0))),""))</f>
        <v/>
      </c>
      <c r="AA345" s="5" t="str">
        <f>IF(
  ISBLANK($V345),"",
    IFERROR(
      (IF(ISBLANK(VLOOKUP($V345,$A$4:$R$503,13,0)),"!",VLOOKUP($V345,$A$4:$R$503,13,0))),""))</f>
        <v/>
      </c>
      <c r="AB345" s="18" t="str">
        <f>IF(
  ISBLANK($V345),"",
    IFERROR(
      (IF(ISBLANK(VLOOKUP($V345,$A$4:$R$503,14,0)),"!",VLOOKUP($V345,$A$4:$R$503,14,0))),""))</f>
        <v/>
      </c>
      <c r="AC345" s="2"/>
      <c r="AD345" s="86" t="str">
        <f>IF(
  ISBLANK($AC345),"",
    IFERROR(
      (IF(ISBLANK(VLOOKUP($AC345,$B$4:$R$503,15,0)),"!",VLOOKUP($AC345,$B$4:$R$503,14,0))),""))</f>
        <v/>
      </c>
      <c r="AE345" s="18" t="str">
        <f>IF(
  ISBLANK($AC345),"",
    IFERROR(
      (IF(ISBLANK(VLOOKUP($AC345,$B$4:$R$503,15,0)),"!",VLOOKUP($AC345,$B$4:$R$503,15,0))),""))</f>
        <v/>
      </c>
      <c r="AF345" s="5" t="str">
        <f>IF(
  ISBLANK($AC345),"",
    IFERROR(
      (IF(ISBLANK(VLOOKUP($AC345,$B$4:$R$503,16,0)),"!",VLOOKUP($AC345,$B$4:$R$503,16,0))),""))</f>
        <v/>
      </c>
      <c r="AG345" s="18" t="str">
        <f>IF(
  ISBLANK($AC345),"",
    IFERROR(
      (IF(ISBLANK(VLOOKUP($AC345,$B$4:$R$503,17,0)),"!",VLOOKUP($AC345,$B$4:$R$503,17,0))),""))</f>
        <v/>
      </c>
      <c r="AH345" s="2"/>
      <c r="AI345" s="2"/>
      <c r="AJ345" s="2"/>
      <c r="AK345" s="2"/>
    </row>
    <row r="346" spans="1:37" ht="21.95" customHeight="1" x14ac:dyDescent="0.2">
      <c r="A346" s="23" t="str">
        <f t="shared" si="9"/>
        <v/>
      </c>
      <c r="B346" s="23" t="str">
        <f t="shared" si="10"/>
        <v/>
      </c>
      <c r="C346" s="24"/>
      <c r="D346" s="68"/>
      <c r="E346" s="68"/>
      <c r="F346" s="68"/>
      <c r="G346" s="68"/>
      <c r="H346" s="68"/>
      <c r="I346" s="5"/>
      <c r="J346" s="18"/>
      <c r="K346" s="5"/>
      <c r="L346" s="18"/>
      <c r="M346" s="5"/>
      <c r="N346" s="18"/>
      <c r="O346" s="5"/>
      <c r="P346" s="7"/>
      <c r="Q346" s="5"/>
      <c r="R346" s="12"/>
      <c r="T346" s="2"/>
      <c r="U346" s="8"/>
      <c r="V346" s="26"/>
      <c r="W346" s="16" t="str">
        <f>IF(
  ISBLANK($V346),"",
    IFERROR(
      (IF(ISBLANK(VLOOKUP($V346,$A$4:$R$503,9,0)),"!",VLOOKUP($V346,$A$4:$R$503,9,0))),""))</f>
        <v/>
      </c>
      <c r="X346" s="18" t="str">
        <f>IF(
  ISBLANK($V346),"",
    IFERROR(
      (IF(ISBLANK(VLOOKUP($V346,$A$4:$R$503,10,0)),"!",VLOOKUP($V346,$A$4:$R$503,10,0))),""))</f>
        <v/>
      </c>
      <c r="Y346" s="5" t="str">
        <f>IF(
  ISBLANK($V346),"",
    IFERROR(
      (IF(ISBLANK(VLOOKUP($V346,$A$4:$R$503,11,0)),"!",VLOOKUP($V346,$A$4:$R$503,11,0))),""))</f>
        <v/>
      </c>
      <c r="Z346" s="18" t="str">
        <f>IF(
  ISBLANK($V346),"",
    IFERROR(
      (IF(ISBLANK(VLOOKUP($V346,$A$4:$R$503,12,0)),"!",VLOOKUP($V346,$A$4:$R$503,12,0))),""))</f>
        <v/>
      </c>
      <c r="AA346" s="5" t="str">
        <f>IF(
  ISBLANK($V346),"",
    IFERROR(
      (IF(ISBLANK(VLOOKUP($V346,$A$4:$R$503,13,0)),"!",VLOOKUP($V346,$A$4:$R$503,13,0))),""))</f>
        <v/>
      </c>
      <c r="AB346" s="18" t="str">
        <f>IF(
  ISBLANK($V346),"",
    IFERROR(
      (IF(ISBLANK(VLOOKUP($V346,$A$4:$R$503,14,0)),"!",VLOOKUP($V346,$A$4:$R$503,14,0))),""))</f>
        <v/>
      </c>
      <c r="AC346" s="2"/>
      <c r="AD346" s="86" t="str">
        <f>IF(
  ISBLANK($AC346),"",
    IFERROR(
      (IF(ISBLANK(VLOOKUP($AC346,$B$4:$R$503,15,0)),"!",VLOOKUP($AC346,$B$4:$R$503,14,0))),""))</f>
        <v/>
      </c>
      <c r="AE346" s="18" t="str">
        <f>IF(
  ISBLANK($AC346),"",
    IFERROR(
      (IF(ISBLANK(VLOOKUP($AC346,$B$4:$R$503,15,0)),"!",VLOOKUP($AC346,$B$4:$R$503,15,0))),""))</f>
        <v/>
      </c>
      <c r="AF346" s="5" t="str">
        <f>IF(
  ISBLANK($AC346),"",
    IFERROR(
      (IF(ISBLANK(VLOOKUP($AC346,$B$4:$R$503,16,0)),"!",VLOOKUP($AC346,$B$4:$R$503,16,0))),""))</f>
        <v/>
      </c>
      <c r="AG346" s="18" t="str">
        <f>IF(
  ISBLANK($AC346),"",
    IFERROR(
      (IF(ISBLANK(VLOOKUP($AC346,$B$4:$R$503,17,0)),"!",VLOOKUP($AC346,$B$4:$R$503,17,0))),""))</f>
        <v/>
      </c>
      <c r="AH346" s="2"/>
      <c r="AI346" s="2"/>
      <c r="AJ346" s="2"/>
      <c r="AK346" s="2"/>
    </row>
    <row r="347" spans="1:37" ht="21.95" customHeight="1" x14ac:dyDescent="0.2">
      <c r="A347" s="23" t="str">
        <f t="shared" si="9"/>
        <v/>
      </c>
      <c r="B347" s="23" t="str">
        <f t="shared" si="10"/>
        <v/>
      </c>
      <c r="C347" s="24"/>
      <c r="D347" s="68"/>
      <c r="E347" s="68"/>
      <c r="F347" s="68"/>
      <c r="G347" s="68"/>
      <c r="H347" s="68"/>
      <c r="I347" s="5"/>
      <c r="J347" s="18"/>
      <c r="K347" s="5"/>
      <c r="L347" s="18"/>
      <c r="M347" s="5"/>
      <c r="N347" s="18"/>
      <c r="O347" s="5"/>
      <c r="P347" s="7"/>
      <c r="Q347" s="5"/>
      <c r="R347" s="12"/>
      <c r="T347" s="2"/>
      <c r="U347" s="8"/>
      <c r="V347" s="26"/>
      <c r="W347" s="16" t="str">
        <f>IF(
  ISBLANK($V347),"",
    IFERROR(
      (IF(ISBLANK(VLOOKUP($V347,$A$4:$R$503,9,0)),"!",VLOOKUP($V347,$A$4:$R$503,9,0))),""))</f>
        <v/>
      </c>
      <c r="X347" s="18" t="str">
        <f>IF(
  ISBLANK($V347),"",
    IFERROR(
      (IF(ISBLANK(VLOOKUP($V347,$A$4:$R$503,10,0)),"!",VLOOKUP($V347,$A$4:$R$503,10,0))),""))</f>
        <v/>
      </c>
      <c r="Y347" s="5" t="str">
        <f>IF(
  ISBLANK($V347),"",
    IFERROR(
      (IF(ISBLANK(VLOOKUP($V347,$A$4:$R$503,11,0)),"!",VLOOKUP($V347,$A$4:$R$503,11,0))),""))</f>
        <v/>
      </c>
      <c r="Z347" s="18" t="str">
        <f>IF(
  ISBLANK($V347),"",
    IFERROR(
      (IF(ISBLANK(VLOOKUP($V347,$A$4:$R$503,12,0)),"!",VLOOKUP($V347,$A$4:$R$503,12,0))),""))</f>
        <v/>
      </c>
      <c r="AA347" s="5" t="str">
        <f>IF(
  ISBLANK($V347),"",
    IFERROR(
      (IF(ISBLANK(VLOOKUP($V347,$A$4:$R$503,13,0)),"!",VLOOKUP($V347,$A$4:$R$503,13,0))),""))</f>
        <v/>
      </c>
      <c r="AB347" s="18" t="str">
        <f>IF(
  ISBLANK($V347),"",
    IFERROR(
      (IF(ISBLANK(VLOOKUP($V347,$A$4:$R$503,14,0)),"!",VLOOKUP($V347,$A$4:$R$503,14,0))),""))</f>
        <v/>
      </c>
      <c r="AC347" s="2"/>
      <c r="AD347" s="86" t="str">
        <f>IF(
  ISBLANK($AC347),"",
    IFERROR(
      (IF(ISBLANK(VLOOKUP($AC347,$B$4:$R$503,15,0)),"!",VLOOKUP($AC347,$B$4:$R$503,14,0))),""))</f>
        <v/>
      </c>
      <c r="AE347" s="18" t="str">
        <f>IF(
  ISBLANK($AC347),"",
    IFERROR(
      (IF(ISBLANK(VLOOKUP($AC347,$B$4:$R$503,15,0)),"!",VLOOKUP($AC347,$B$4:$R$503,15,0))),""))</f>
        <v/>
      </c>
      <c r="AF347" s="5" t="str">
        <f>IF(
  ISBLANK($AC347),"",
    IFERROR(
      (IF(ISBLANK(VLOOKUP($AC347,$B$4:$R$503,16,0)),"!",VLOOKUP($AC347,$B$4:$R$503,16,0))),""))</f>
        <v/>
      </c>
      <c r="AG347" s="18" t="str">
        <f>IF(
  ISBLANK($AC347),"",
    IFERROR(
      (IF(ISBLANK(VLOOKUP($AC347,$B$4:$R$503,17,0)),"!",VLOOKUP($AC347,$B$4:$R$503,17,0))),""))</f>
        <v/>
      </c>
      <c r="AH347" s="2"/>
      <c r="AI347" s="2"/>
      <c r="AJ347" s="2"/>
      <c r="AK347" s="2"/>
    </row>
    <row r="348" spans="1:37" ht="21.95" customHeight="1" x14ac:dyDescent="0.2">
      <c r="A348" s="23" t="str">
        <f t="shared" si="9"/>
        <v/>
      </c>
      <c r="B348" s="23" t="str">
        <f t="shared" si="10"/>
        <v/>
      </c>
      <c r="C348" s="24"/>
      <c r="D348" s="68"/>
      <c r="E348" s="68"/>
      <c r="F348" s="68"/>
      <c r="G348" s="68"/>
      <c r="H348" s="68"/>
      <c r="I348" s="5"/>
      <c r="J348" s="18"/>
      <c r="K348" s="5"/>
      <c r="L348" s="18"/>
      <c r="M348" s="5"/>
      <c r="N348" s="18"/>
      <c r="O348" s="5"/>
      <c r="P348" s="7"/>
      <c r="Q348" s="5"/>
      <c r="R348" s="12"/>
      <c r="T348" s="2"/>
      <c r="U348" s="8"/>
      <c r="V348" s="26"/>
      <c r="W348" s="16" t="str">
        <f>IF(
  ISBLANK($V348),"",
    IFERROR(
      (IF(ISBLANK(VLOOKUP($V348,$A$4:$R$503,9,0)),"!",VLOOKUP($V348,$A$4:$R$503,9,0))),""))</f>
        <v/>
      </c>
      <c r="X348" s="18" t="str">
        <f>IF(
  ISBLANK($V348),"",
    IFERROR(
      (IF(ISBLANK(VLOOKUP($V348,$A$4:$R$503,10,0)),"!",VLOOKUP($V348,$A$4:$R$503,10,0))),""))</f>
        <v/>
      </c>
      <c r="Y348" s="5" t="str">
        <f>IF(
  ISBLANK($V348),"",
    IFERROR(
      (IF(ISBLANK(VLOOKUP($V348,$A$4:$R$503,11,0)),"!",VLOOKUP($V348,$A$4:$R$503,11,0))),""))</f>
        <v/>
      </c>
      <c r="Z348" s="18" t="str">
        <f>IF(
  ISBLANK($V348),"",
    IFERROR(
      (IF(ISBLANK(VLOOKUP($V348,$A$4:$R$503,12,0)),"!",VLOOKUP($V348,$A$4:$R$503,12,0))),""))</f>
        <v/>
      </c>
      <c r="AA348" s="5" t="str">
        <f>IF(
  ISBLANK($V348),"",
    IFERROR(
      (IF(ISBLANK(VLOOKUP($V348,$A$4:$R$503,13,0)),"!",VLOOKUP($V348,$A$4:$R$503,13,0))),""))</f>
        <v/>
      </c>
      <c r="AB348" s="18" t="str">
        <f>IF(
  ISBLANK($V348),"",
    IFERROR(
      (IF(ISBLANK(VLOOKUP($V348,$A$4:$R$503,14,0)),"!",VLOOKUP($V348,$A$4:$R$503,14,0))),""))</f>
        <v/>
      </c>
      <c r="AC348" s="2"/>
      <c r="AD348" s="86" t="str">
        <f>IF(
  ISBLANK($AC348),"",
    IFERROR(
      (IF(ISBLANK(VLOOKUP($AC348,$B$4:$R$503,15,0)),"!",VLOOKUP($AC348,$B$4:$R$503,14,0))),""))</f>
        <v/>
      </c>
      <c r="AE348" s="18" t="str">
        <f>IF(
  ISBLANK($AC348),"",
    IFERROR(
      (IF(ISBLANK(VLOOKUP($AC348,$B$4:$R$503,15,0)),"!",VLOOKUP($AC348,$B$4:$R$503,15,0))),""))</f>
        <v/>
      </c>
      <c r="AF348" s="5" t="str">
        <f>IF(
  ISBLANK($AC348),"",
    IFERROR(
      (IF(ISBLANK(VLOOKUP($AC348,$B$4:$R$503,16,0)),"!",VLOOKUP($AC348,$B$4:$R$503,16,0))),""))</f>
        <v/>
      </c>
      <c r="AG348" s="18" t="str">
        <f>IF(
  ISBLANK($AC348),"",
    IFERROR(
      (IF(ISBLANK(VLOOKUP($AC348,$B$4:$R$503,17,0)),"!",VLOOKUP($AC348,$B$4:$R$503,17,0))),""))</f>
        <v/>
      </c>
      <c r="AH348" s="2"/>
      <c r="AI348" s="2"/>
      <c r="AJ348" s="2"/>
      <c r="AK348" s="2"/>
    </row>
    <row r="349" spans="1:37" ht="21.95" customHeight="1" x14ac:dyDescent="0.2">
      <c r="A349" s="23" t="str">
        <f t="shared" si="9"/>
        <v/>
      </c>
      <c r="B349" s="23" t="str">
        <f t="shared" si="10"/>
        <v/>
      </c>
      <c r="C349" s="24"/>
      <c r="D349" s="68"/>
      <c r="E349" s="68"/>
      <c r="F349" s="68"/>
      <c r="G349" s="68"/>
      <c r="H349" s="68"/>
      <c r="I349" s="5"/>
      <c r="J349" s="18"/>
      <c r="K349" s="5"/>
      <c r="L349" s="18"/>
      <c r="M349" s="5"/>
      <c r="N349" s="18"/>
      <c r="O349" s="5"/>
      <c r="P349" s="7"/>
      <c r="Q349" s="5"/>
      <c r="R349" s="12"/>
      <c r="T349" s="2"/>
      <c r="U349" s="8"/>
      <c r="V349" s="26"/>
      <c r="W349" s="16" t="str">
        <f>IF(
  ISBLANK($V349),"",
    IFERROR(
      (IF(ISBLANK(VLOOKUP($V349,$A$4:$R$503,9,0)),"!",VLOOKUP($V349,$A$4:$R$503,9,0))),""))</f>
        <v/>
      </c>
      <c r="X349" s="18" t="str">
        <f>IF(
  ISBLANK($V349),"",
    IFERROR(
      (IF(ISBLANK(VLOOKUP($V349,$A$4:$R$503,10,0)),"!",VLOOKUP($V349,$A$4:$R$503,10,0))),""))</f>
        <v/>
      </c>
      <c r="Y349" s="5" t="str">
        <f>IF(
  ISBLANK($V349),"",
    IFERROR(
      (IF(ISBLANK(VLOOKUP($V349,$A$4:$R$503,11,0)),"!",VLOOKUP($V349,$A$4:$R$503,11,0))),""))</f>
        <v/>
      </c>
      <c r="Z349" s="18" t="str">
        <f>IF(
  ISBLANK($V349),"",
    IFERROR(
      (IF(ISBLANK(VLOOKUP($V349,$A$4:$R$503,12,0)),"!",VLOOKUP($V349,$A$4:$R$503,12,0))),""))</f>
        <v/>
      </c>
      <c r="AA349" s="5" t="str">
        <f>IF(
  ISBLANK($V349),"",
    IFERROR(
      (IF(ISBLANK(VLOOKUP($V349,$A$4:$R$503,13,0)),"!",VLOOKUP($V349,$A$4:$R$503,13,0))),""))</f>
        <v/>
      </c>
      <c r="AB349" s="18" t="str">
        <f>IF(
  ISBLANK($V349),"",
    IFERROR(
      (IF(ISBLANK(VLOOKUP($V349,$A$4:$R$503,14,0)),"!",VLOOKUP($V349,$A$4:$R$503,14,0))),""))</f>
        <v/>
      </c>
      <c r="AC349" s="2"/>
      <c r="AD349" s="86" t="str">
        <f>IF(
  ISBLANK($AC349),"",
    IFERROR(
      (IF(ISBLANK(VLOOKUP($AC349,$B$4:$R$503,15,0)),"!",VLOOKUP($AC349,$B$4:$R$503,14,0))),""))</f>
        <v/>
      </c>
      <c r="AE349" s="18" t="str">
        <f>IF(
  ISBLANK($AC349),"",
    IFERROR(
      (IF(ISBLANK(VLOOKUP($AC349,$B$4:$R$503,15,0)),"!",VLOOKUP($AC349,$B$4:$R$503,15,0))),""))</f>
        <v/>
      </c>
      <c r="AF349" s="5" t="str">
        <f>IF(
  ISBLANK($AC349),"",
    IFERROR(
      (IF(ISBLANK(VLOOKUP($AC349,$B$4:$R$503,16,0)),"!",VLOOKUP($AC349,$B$4:$R$503,16,0))),""))</f>
        <v/>
      </c>
      <c r="AG349" s="18" t="str">
        <f>IF(
  ISBLANK($AC349),"",
    IFERROR(
      (IF(ISBLANK(VLOOKUP($AC349,$B$4:$R$503,17,0)),"!",VLOOKUP($AC349,$B$4:$R$503,17,0))),""))</f>
        <v/>
      </c>
      <c r="AH349" s="2"/>
      <c r="AI349" s="2"/>
      <c r="AJ349" s="2"/>
      <c r="AK349" s="2"/>
    </row>
    <row r="350" spans="1:37" ht="21.95" customHeight="1" x14ac:dyDescent="0.2">
      <c r="A350" s="23" t="str">
        <f t="shared" si="9"/>
        <v/>
      </c>
      <c r="B350" s="23" t="str">
        <f t="shared" si="10"/>
        <v/>
      </c>
      <c r="C350" s="24"/>
      <c r="D350" s="68"/>
      <c r="E350" s="68"/>
      <c r="F350" s="68"/>
      <c r="G350" s="68"/>
      <c r="H350" s="68"/>
      <c r="I350" s="5"/>
      <c r="J350" s="18"/>
      <c r="K350" s="5"/>
      <c r="L350" s="18"/>
      <c r="M350" s="5"/>
      <c r="N350" s="18"/>
      <c r="O350" s="5"/>
      <c r="P350" s="7"/>
      <c r="Q350" s="5"/>
      <c r="R350" s="12"/>
      <c r="T350" s="2"/>
      <c r="U350" s="8"/>
      <c r="V350" s="26"/>
      <c r="W350" s="16" t="str">
        <f>IF(
  ISBLANK($V350),"",
    IFERROR(
      (IF(ISBLANK(VLOOKUP($V350,$A$4:$R$503,9,0)),"!",VLOOKUP($V350,$A$4:$R$503,9,0))),""))</f>
        <v/>
      </c>
      <c r="X350" s="18" t="str">
        <f>IF(
  ISBLANK($V350),"",
    IFERROR(
      (IF(ISBLANK(VLOOKUP($V350,$A$4:$R$503,10,0)),"!",VLOOKUP($V350,$A$4:$R$503,10,0))),""))</f>
        <v/>
      </c>
      <c r="Y350" s="5" t="str">
        <f>IF(
  ISBLANK($V350),"",
    IFERROR(
      (IF(ISBLANK(VLOOKUP($V350,$A$4:$R$503,11,0)),"!",VLOOKUP($V350,$A$4:$R$503,11,0))),""))</f>
        <v/>
      </c>
      <c r="Z350" s="18" t="str">
        <f>IF(
  ISBLANK($V350),"",
    IFERROR(
      (IF(ISBLANK(VLOOKUP($V350,$A$4:$R$503,12,0)),"!",VLOOKUP($V350,$A$4:$R$503,12,0))),""))</f>
        <v/>
      </c>
      <c r="AA350" s="5" t="str">
        <f>IF(
  ISBLANK($V350),"",
    IFERROR(
      (IF(ISBLANK(VLOOKUP($V350,$A$4:$R$503,13,0)),"!",VLOOKUP($V350,$A$4:$R$503,13,0))),""))</f>
        <v/>
      </c>
      <c r="AB350" s="18" t="str">
        <f>IF(
  ISBLANK($V350),"",
    IFERROR(
      (IF(ISBLANK(VLOOKUP($V350,$A$4:$R$503,14,0)),"!",VLOOKUP($V350,$A$4:$R$503,14,0))),""))</f>
        <v/>
      </c>
      <c r="AC350" s="2"/>
      <c r="AD350" s="86" t="str">
        <f>IF(
  ISBLANK($AC350),"",
    IFERROR(
      (IF(ISBLANK(VLOOKUP($AC350,$B$4:$R$503,15,0)),"!",VLOOKUP($AC350,$B$4:$R$503,14,0))),""))</f>
        <v/>
      </c>
      <c r="AE350" s="18" t="str">
        <f>IF(
  ISBLANK($AC350),"",
    IFERROR(
      (IF(ISBLANK(VLOOKUP($AC350,$B$4:$R$503,15,0)),"!",VLOOKUP($AC350,$B$4:$R$503,15,0))),""))</f>
        <v/>
      </c>
      <c r="AF350" s="5" t="str">
        <f>IF(
  ISBLANK($AC350),"",
    IFERROR(
      (IF(ISBLANK(VLOOKUP($AC350,$B$4:$R$503,16,0)),"!",VLOOKUP($AC350,$B$4:$R$503,16,0))),""))</f>
        <v/>
      </c>
      <c r="AG350" s="18" t="str">
        <f>IF(
  ISBLANK($AC350),"",
    IFERROR(
      (IF(ISBLANK(VLOOKUP($AC350,$B$4:$R$503,17,0)),"!",VLOOKUP($AC350,$B$4:$R$503,17,0))),""))</f>
        <v/>
      </c>
      <c r="AH350" s="2"/>
      <c r="AI350" s="2"/>
      <c r="AJ350" s="2"/>
      <c r="AK350" s="2"/>
    </row>
    <row r="351" spans="1:37" ht="21.95" customHeight="1" x14ac:dyDescent="0.2">
      <c r="A351" s="23" t="str">
        <f t="shared" si="9"/>
        <v/>
      </c>
      <c r="B351" s="23" t="str">
        <f t="shared" si="10"/>
        <v/>
      </c>
      <c r="C351" s="24"/>
      <c r="D351" s="68"/>
      <c r="E351" s="68"/>
      <c r="F351" s="68"/>
      <c r="G351" s="68"/>
      <c r="H351" s="68"/>
      <c r="I351" s="5"/>
      <c r="J351" s="18"/>
      <c r="K351" s="5"/>
      <c r="L351" s="18"/>
      <c r="M351" s="5"/>
      <c r="N351" s="18"/>
      <c r="O351" s="5"/>
      <c r="P351" s="7"/>
      <c r="Q351" s="5"/>
      <c r="R351" s="12"/>
      <c r="T351" s="2"/>
      <c r="U351" s="8"/>
      <c r="V351" s="26"/>
      <c r="W351" s="16" t="str">
        <f>IF(
  ISBLANK($V351),"",
    IFERROR(
      (IF(ISBLANK(VLOOKUP($V351,$A$4:$R$503,9,0)),"!",VLOOKUP($V351,$A$4:$R$503,9,0))),""))</f>
        <v/>
      </c>
      <c r="X351" s="18" t="str">
        <f>IF(
  ISBLANK($V351),"",
    IFERROR(
      (IF(ISBLANK(VLOOKUP($V351,$A$4:$R$503,10,0)),"!",VLOOKUP($V351,$A$4:$R$503,10,0))),""))</f>
        <v/>
      </c>
      <c r="Y351" s="5" t="str">
        <f>IF(
  ISBLANK($V351),"",
    IFERROR(
      (IF(ISBLANK(VLOOKUP($V351,$A$4:$R$503,11,0)),"!",VLOOKUP($V351,$A$4:$R$503,11,0))),""))</f>
        <v/>
      </c>
      <c r="Z351" s="18" t="str">
        <f>IF(
  ISBLANK($V351),"",
    IFERROR(
      (IF(ISBLANK(VLOOKUP($V351,$A$4:$R$503,12,0)),"!",VLOOKUP($V351,$A$4:$R$503,12,0))),""))</f>
        <v/>
      </c>
      <c r="AA351" s="5" t="str">
        <f>IF(
  ISBLANK($V351),"",
    IFERROR(
      (IF(ISBLANK(VLOOKUP($V351,$A$4:$R$503,13,0)),"!",VLOOKUP($V351,$A$4:$R$503,13,0))),""))</f>
        <v/>
      </c>
      <c r="AB351" s="18" t="str">
        <f>IF(
  ISBLANK($V351),"",
    IFERROR(
      (IF(ISBLANK(VLOOKUP($V351,$A$4:$R$503,14,0)),"!",VLOOKUP($V351,$A$4:$R$503,14,0))),""))</f>
        <v/>
      </c>
      <c r="AC351" s="2"/>
      <c r="AD351" s="86" t="str">
        <f>IF(
  ISBLANK($AC351),"",
    IFERROR(
      (IF(ISBLANK(VLOOKUP($AC351,$B$4:$R$503,15,0)),"!",VLOOKUP($AC351,$B$4:$R$503,14,0))),""))</f>
        <v/>
      </c>
      <c r="AE351" s="18" t="str">
        <f>IF(
  ISBLANK($AC351),"",
    IFERROR(
      (IF(ISBLANK(VLOOKUP($AC351,$B$4:$R$503,15,0)),"!",VLOOKUP($AC351,$B$4:$R$503,15,0))),""))</f>
        <v/>
      </c>
      <c r="AF351" s="5" t="str">
        <f>IF(
  ISBLANK($AC351),"",
    IFERROR(
      (IF(ISBLANK(VLOOKUP($AC351,$B$4:$R$503,16,0)),"!",VLOOKUP($AC351,$B$4:$R$503,16,0))),""))</f>
        <v/>
      </c>
      <c r="AG351" s="18" t="str">
        <f>IF(
  ISBLANK($AC351),"",
    IFERROR(
      (IF(ISBLANK(VLOOKUP($AC351,$B$4:$R$503,17,0)),"!",VLOOKUP($AC351,$B$4:$R$503,17,0))),""))</f>
        <v/>
      </c>
      <c r="AH351" s="2"/>
      <c r="AI351" s="2"/>
      <c r="AJ351" s="2"/>
      <c r="AK351" s="2"/>
    </row>
    <row r="352" spans="1:37" ht="21.95" customHeight="1" x14ac:dyDescent="0.2">
      <c r="A352" s="23" t="str">
        <f t="shared" si="9"/>
        <v/>
      </c>
      <c r="B352" s="23" t="str">
        <f t="shared" si="10"/>
        <v/>
      </c>
      <c r="C352" s="24"/>
      <c r="D352" s="68"/>
      <c r="E352" s="68"/>
      <c r="F352" s="68"/>
      <c r="G352" s="68"/>
      <c r="H352" s="68"/>
      <c r="I352" s="5"/>
      <c r="J352" s="18"/>
      <c r="K352" s="5"/>
      <c r="L352" s="18"/>
      <c r="M352" s="5"/>
      <c r="N352" s="18"/>
      <c r="O352" s="5"/>
      <c r="P352" s="7"/>
      <c r="Q352" s="5"/>
      <c r="R352" s="12"/>
      <c r="T352" s="2"/>
      <c r="U352" s="8"/>
      <c r="V352" s="26"/>
      <c r="W352" s="16" t="str">
        <f>IF(
  ISBLANK($V352),"",
    IFERROR(
      (IF(ISBLANK(VLOOKUP($V352,$A$4:$R$503,9,0)),"!",VLOOKUP($V352,$A$4:$R$503,9,0))),""))</f>
        <v/>
      </c>
      <c r="X352" s="18" t="str">
        <f>IF(
  ISBLANK($V352),"",
    IFERROR(
      (IF(ISBLANK(VLOOKUP($V352,$A$4:$R$503,10,0)),"!",VLOOKUP($V352,$A$4:$R$503,10,0))),""))</f>
        <v/>
      </c>
      <c r="Y352" s="5" t="str">
        <f>IF(
  ISBLANK($V352),"",
    IFERROR(
      (IF(ISBLANK(VLOOKUP($V352,$A$4:$R$503,11,0)),"!",VLOOKUP($V352,$A$4:$R$503,11,0))),""))</f>
        <v/>
      </c>
      <c r="Z352" s="18" t="str">
        <f>IF(
  ISBLANK($V352),"",
    IFERROR(
      (IF(ISBLANK(VLOOKUP($V352,$A$4:$R$503,12,0)),"!",VLOOKUP($V352,$A$4:$R$503,12,0))),""))</f>
        <v/>
      </c>
      <c r="AA352" s="5" t="str">
        <f>IF(
  ISBLANK($V352),"",
    IFERROR(
      (IF(ISBLANK(VLOOKUP($V352,$A$4:$R$503,13,0)),"!",VLOOKUP($V352,$A$4:$R$503,13,0))),""))</f>
        <v/>
      </c>
      <c r="AB352" s="18" t="str">
        <f>IF(
  ISBLANK($V352),"",
    IFERROR(
      (IF(ISBLANK(VLOOKUP($V352,$A$4:$R$503,14,0)),"!",VLOOKUP($V352,$A$4:$R$503,14,0))),""))</f>
        <v/>
      </c>
      <c r="AC352" s="2"/>
      <c r="AD352" s="86" t="str">
        <f>IF(
  ISBLANK($AC352),"",
    IFERROR(
      (IF(ISBLANK(VLOOKUP($AC352,$B$4:$R$503,15,0)),"!",VLOOKUP($AC352,$B$4:$R$503,14,0))),""))</f>
        <v/>
      </c>
      <c r="AE352" s="18" t="str">
        <f>IF(
  ISBLANK($AC352),"",
    IFERROR(
      (IF(ISBLANK(VLOOKUP($AC352,$B$4:$R$503,15,0)),"!",VLOOKUP($AC352,$B$4:$R$503,15,0))),""))</f>
        <v/>
      </c>
      <c r="AF352" s="5" t="str">
        <f>IF(
  ISBLANK($AC352),"",
    IFERROR(
      (IF(ISBLANK(VLOOKUP($AC352,$B$4:$R$503,16,0)),"!",VLOOKUP($AC352,$B$4:$R$503,16,0))),""))</f>
        <v/>
      </c>
      <c r="AG352" s="18" t="str">
        <f>IF(
  ISBLANK($AC352),"",
    IFERROR(
      (IF(ISBLANK(VLOOKUP($AC352,$B$4:$R$503,17,0)),"!",VLOOKUP($AC352,$B$4:$R$503,17,0))),""))</f>
        <v/>
      </c>
      <c r="AH352" s="2"/>
      <c r="AI352" s="2"/>
      <c r="AJ352" s="2"/>
      <c r="AK352" s="2"/>
    </row>
    <row r="353" spans="1:37" ht="21.95" customHeight="1" x14ac:dyDescent="0.2">
      <c r="A353" s="23" t="str">
        <f t="shared" si="9"/>
        <v/>
      </c>
      <c r="B353" s="23" t="str">
        <f t="shared" si="10"/>
        <v/>
      </c>
      <c r="C353" s="24"/>
      <c r="D353" s="68"/>
      <c r="E353" s="68"/>
      <c r="F353" s="68"/>
      <c r="G353" s="68"/>
      <c r="H353" s="68"/>
      <c r="I353" s="5"/>
      <c r="J353" s="18"/>
      <c r="K353" s="5"/>
      <c r="L353" s="18"/>
      <c r="M353" s="5"/>
      <c r="N353" s="18"/>
      <c r="O353" s="5"/>
      <c r="P353" s="7"/>
      <c r="Q353" s="5"/>
      <c r="R353" s="12"/>
      <c r="T353" s="2"/>
      <c r="U353" s="8"/>
      <c r="V353" s="26"/>
      <c r="W353" s="16" t="str">
        <f>IF(
  ISBLANK($V353),"",
    IFERROR(
      (IF(ISBLANK(VLOOKUP($V353,$A$4:$R$503,9,0)),"!",VLOOKUP($V353,$A$4:$R$503,9,0))),""))</f>
        <v/>
      </c>
      <c r="X353" s="18" t="str">
        <f>IF(
  ISBLANK($V353),"",
    IFERROR(
      (IF(ISBLANK(VLOOKUP($V353,$A$4:$R$503,10,0)),"!",VLOOKUP($V353,$A$4:$R$503,10,0))),""))</f>
        <v/>
      </c>
      <c r="Y353" s="5" t="str">
        <f>IF(
  ISBLANK($V353),"",
    IFERROR(
      (IF(ISBLANK(VLOOKUP($V353,$A$4:$R$503,11,0)),"!",VLOOKUP($V353,$A$4:$R$503,11,0))),""))</f>
        <v/>
      </c>
      <c r="Z353" s="18" t="str">
        <f>IF(
  ISBLANK($V353),"",
    IFERROR(
      (IF(ISBLANK(VLOOKUP($V353,$A$4:$R$503,12,0)),"!",VLOOKUP($V353,$A$4:$R$503,12,0))),""))</f>
        <v/>
      </c>
      <c r="AA353" s="5" t="str">
        <f>IF(
  ISBLANK($V353),"",
    IFERROR(
      (IF(ISBLANK(VLOOKUP($V353,$A$4:$R$503,13,0)),"!",VLOOKUP($V353,$A$4:$R$503,13,0))),""))</f>
        <v/>
      </c>
      <c r="AB353" s="18" t="str">
        <f>IF(
  ISBLANK($V353),"",
    IFERROR(
      (IF(ISBLANK(VLOOKUP($V353,$A$4:$R$503,14,0)),"!",VLOOKUP($V353,$A$4:$R$503,14,0))),""))</f>
        <v/>
      </c>
      <c r="AC353" s="2"/>
      <c r="AD353" s="86" t="str">
        <f>IF(
  ISBLANK($AC353),"",
    IFERROR(
      (IF(ISBLANK(VLOOKUP($AC353,$B$4:$R$503,15,0)),"!",VLOOKUP($AC353,$B$4:$R$503,14,0))),""))</f>
        <v/>
      </c>
      <c r="AE353" s="18" t="str">
        <f>IF(
  ISBLANK($AC353),"",
    IFERROR(
      (IF(ISBLANK(VLOOKUP($AC353,$B$4:$R$503,15,0)),"!",VLOOKUP($AC353,$B$4:$R$503,15,0))),""))</f>
        <v/>
      </c>
      <c r="AF353" s="5" t="str">
        <f>IF(
  ISBLANK($AC353),"",
    IFERROR(
      (IF(ISBLANK(VLOOKUP($AC353,$B$4:$R$503,16,0)),"!",VLOOKUP($AC353,$B$4:$R$503,16,0))),""))</f>
        <v/>
      </c>
      <c r="AG353" s="18" t="str">
        <f>IF(
  ISBLANK($AC353),"",
    IFERROR(
      (IF(ISBLANK(VLOOKUP($AC353,$B$4:$R$503,17,0)),"!",VLOOKUP($AC353,$B$4:$R$503,17,0))),""))</f>
        <v/>
      </c>
      <c r="AH353" s="2"/>
      <c r="AI353" s="2"/>
      <c r="AJ353" s="2"/>
      <c r="AK353" s="2"/>
    </row>
    <row r="354" spans="1:37" ht="21.95" customHeight="1" x14ac:dyDescent="0.2">
      <c r="A354" s="23" t="str">
        <f t="shared" si="9"/>
        <v/>
      </c>
      <c r="B354" s="23" t="str">
        <f t="shared" si="10"/>
        <v/>
      </c>
      <c r="C354" s="24"/>
      <c r="D354" s="68"/>
      <c r="E354" s="68"/>
      <c r="F354" s="68"/>
      <c r="G354" s="68"/>
      <c r="H354" s="68"/>
      <c r="I354" s="5"/>
      <c r="J354" s="18"/>
      <c r="K354" s="5"/>
      <c r="L354" s="18"/>
      <c r="M354" s="5"/>
      <c r="N354" s="18"/>
      <c r="O354" s="5"/>
      <c r="P354" s="7"/>
      <c r="Q354" s="5"/>
      <c r="R354" s="12"/>
      <c r="T354" s="2"/>
      <c r="U354" s="8"/>
      <c r="V354" s="26"/>
      <c r="W354" s="16" t="str">
        <f>IF(
  ISBLANK($V354),"",
    IFERROR(
      (IF(ISBLANK(VLOOKUP($V354,$A$4:$R$503,9,0)),"!",VLOOKUP($V354,$A$4:$R$503,9,0))),""))</f>
        <v/>
      </c>
      <c r="X354" s="18" t="str">
        <f>IF(
  ISBLANK($V354),"",
    IFERROR(
      (IF(ISBLANK(VLOOKUP($V354,$A$4:$R$503,10,0)),"!",VLOOKUP($V354,$A$4:$R$503,10,0))),""))</f>
        <v/>
      </c>
      <c r="Y354" s="5" t="str">
        <f>IF(
  ISBLANK($V354),"",
    IFERROR(
      (IF(ISBLANK(VLOOKUP($V354,$A$4:$R$503,11,0)),"!",VLOOKUP($V354,$A$4:$R$503,11,0))),""))</f>
        <v/>
      </c>
      <c r="Z354" s="18" t="str">
        <f>IF(
  ISBLANK($V354),"",
    IFERROR(
      (IF(ISBLANK(VLOOKUP($V354,$A$4:$R$503,12,0)),"!",VLOOKUP($V354,$A$4:$R$503,12,0))),""))</f>
        <v/>
      </c>
      <c r="AA354" s="5" t="str">
        <f>IF(
  ISBLANK($V354),"",
    IFERROR(
      (IF(ISBLANK(VLOOKUP($V354,$A$4:$R$503,13,0)),"!",VLOOKUP($V354,$A$4:$R$503,13,0))),""))</f>
        <v/>
      </c>
      <c r="AB354" s="18" t="str">
        <f>IF(
  ISBLANK($V354),"",
    IFERROR(
      (IF(ISBLANK(VLOOKUP($V354,$A$4:$R$503,14,0)),"!",VLOOKUP($V354,$A$4:$R$503,14,0))),""))</f>
        <v/>
      </c>
      <c r="AC354" s="2"/>
      <c r="AD354" s="86" t="str">
        <f>IF(
  ISBLANK($AC354),"",
    IFERROR(
      (IF(ISBLANK(VLOOKUP($AC354,$B$4:$R$503,15,0)),"!",VLOOKUP($AC354,$B$4:$R$503,14,0))),""))</f>
        <v/>
      </c>
      <c r="AE354" s="18" t="str">
        <f>IF(
  ISBLANK($AC354),"",
    IFERROR(
      (IF(ISBLANK(VLOOKUP($AC354,$B$4:$R$503,15,0)),"!",VLOOKUP($AC354,$B$4:$R$503,15,0))),""))</f>
        <v/>
      </c>
      <c r="AF354" s="5" t="str">
        <f>IF(
  ISBLANK($AC354),"",
    IFERROR(
      (IF(ISBLANK(VLOOKUP($AC354,$B$4:$R$503,16,0)),"!",VLOOKUP($AC354,$B$4:$R$503,16,0))),""))</f>
        <v/>
      </c>
      <c r="AG354" s="18" t="str">
        <f>IF(
  ISBLANK($AC354),"",
    IFERROR(
      (IF(ISBLANK(VLOOKUP($AC354,$B$4:$R$503,17,0)),"!",VLOOKUP($AC354,$B$4:$R$503,17,0))),""))</f>
        <v/>
      </c>
      <c r="AH354" s="2"/>
      <c r="AI354" s="2"/>
      <c r="AJ354" s="2"/>
      <c r="AK354" s="2"/>
    </row>
    <row r="355" spans="1:37" ht="21.95" customHeight="1" x14ac:dyDescent="0.2">
      <c r="A355" s="23" t="str">
        <f t="shared" si="9"/>
        <v/>
      </c>
      <c r="B355" s="23" t="str">
        <f t="shared" si="10"/>
        <v/>
      </c>
      <c r="C355" s="24"/>
      <c r="D355" s="68"/>
      <c r="E355" s="68"/>
      <c r="F355" s="68"/>
      <c r="G355" s="68"/>
      <c r="H355" s="68"/>
      <c r="I355" s="5"/>
      <c r="J355" s="18"/>
      <c r="K355" s="5"/>
      <c r="L355" s="18"/>
      <c r="M355" s="5"/>
      <c r="N355" s="18"/>
      <c r="O355" s="5"/>
      <c r="P355" s="7"/>
      <c r="Q355" s="5"/>
      <c r="R355" s="12"/>
      <c r="T355" s="2"/>
      <c r="U355" s="8"/>
      <c r="V355" s="26"/>
      <c r="W355" s="16" t="str">
        <f>IF(
  ISBLANK($V355),"",
    IFERROR(
      (IF(ISBLANK(VLOOKUP($V355,$A$4:$R$503,9,0)),"!",VLOOKUP($V355,$A$4:$R$503,9,0))),""))</f>
        <v/>
      </c>
      <c r="X355" s="18" t="str">
        <f>IF(
  ISBLANK($V355),"",
    IFERROR(
      (IF(ISBLANK(VLOOKUP($V355,$A$4:$R$503,10,0)),"!",VLOOKUP($V355,$A$4:$R$503,10,0))),""))</f>
        <v/>
      </c>
      <c r="Y355" s="5" t="str">
        <f>IF(
  ISBLANK($V355),"",
    IFERROR(
      (IF(ISBLANK(VLOOKUP($V355,$A$4:$R$503,11,0)),"!",VLOOKUP($V355,$A$4:$R$503,11,0))),""))</f>
        <v/>
      </c>
      <c r="Z355" s="18" t="str">
        <f>IF(
  ISBLANK($V355),"",
    IFERROR(
      (IF(ISBLANK(VLOOKUP($V355,$A$4:$R$503,12,0)),"!",VLOOKUP($V355,$A$4:$R$503,12,0))),""))</f>
        <v/>
      </c>
      <c r="AA355" s="5" t="str">
        <f>IF(
  ISBLANK($V355),"",
    IFERROR(
      (IF(ISBLANK(VLOOKUP($V355,$A$4:$R$503,13,0)),"!",VLOOKUP($V355,$A$4:$R$503,13,0))),""))</f>
        <v/>
      </c>
      <c r="AB355" s="18" t="str">
        <f>IF(
  ISBLANK($V355),"",
    IFERROR(
      (IF(ISBLANK(VLOOKUP($V355,$A$4:$R$503,14,0)),"!",VLOOKUP($V355,$A$4:$R$503,14,0))),""))</f>
        <v/>
      </c>
      <c r="AC355" s="2"/>
      <c r="AD355" s="86" t="str">
        <f>IF(
  ISBLANK($AC355),"",
    IFERROR(
      (IF(ISBLANK(VLOOKUP($AC355,$B$4:$R$503,15,0)),"!",VLOOKUP($AC355,$B$4:$R$503,14,0))),""))</f>
        <v/>
      </c>
      <c r="AE355" s="18" t="str">
        <f>IF(
  ISBLANK($AC355),"",
    IFERROR(
      (IF(ISBLANK(VLOOKUP($AC355,$B$4:$R$503,15,0)),"!",VLOOKUP($AC355,$B$4:$R$503,15,0))),""))</f>
        <v/>
      </c>
      <c r="AF355" s="5" t="str">
        <f>IF(
  ISBLANK($AC355),"",
    IFERROR(
      (IF(ISBLANK(VLOOKUP($AC355,$B$4:$R$503,16,0)),"!",VLOOKUP($AC355,$B$4:$R$503,16,0))),""))</f>
        <v/>
      </c>
      <c r="AG355" s="18" t="str">
        <f>IF(
  ISBLANK($AC355),"",
    IFERROR(
      (IF(ISBLANK(VLOOKUP($AC355,$B$4:$R$503,17,0)),"!",VLOOKUP($AC355,$B$4:$R$503,17,0))),""))</f>
        <v/>
      </c>
      <c r="AH355" s="2"/>
      <c r="AI355" s="2"/>
      <c r="AJ355" s="2"/>
      <c r="AK355" s="2"/>
    </row>
    <row r="356" spans="1:37" ht="21.95" customHeight="1" x14ac:dyDescent="0.2">
      <c r="A356" s="23" t="str">
        <f t="shared" si="9"/>
        <v/>
      </c>
      <c r="B356" s="23" t="str">
        <f t="shared" si="10"/>
        <v/>
      </c>
      <c r="C356" s="24"/>
      <c r="D356" s="68"/>
      <c r="E356" s="68"/>
      <c r="F356" s="68"/>
      <c r="G356" s="68"/>
      <c r="H356" s="68"/>
      <c r="I356" s="5"/>
      <c r="J356" s="18"/>
      <c r="K356" s="5"/>
      <c r="L356" s="18"/>
      <c r="M356" s="5"/>
      <c r="N356" s="18"/>
      <c r="O356" s="5"/>
      <c r="P356" s="7"/>
      <c r="Q356" s="5"/>
      <c r="R356" s="12"/>
      <c r="T356" s="2"/>
      <c r="U356" s="8"/>
      <c r="V356" s="26"/>
      <c r="W356" s="16" t="str">
        <f>IF(
  ISBLANK($V356),"",
    IFERROR(
      (IF(ISBLANK(VLOOKUP($V356,$A$4:$R$503,9,0)),"!",VLOOKUP($V356,$A$4:$R$503,9,0))),""))</f>
        <v/>
      </c>
      <c r="X356" s="18" t="str">
        <f>IF(
  ISBLANK($V356),"",
    IFERROR(
      (IF(ISBLANK(VLOOKUP($V356,$A$4:$R$503,10,0)),"!",VLOOKUP($V356,$A$4:$R$503,10,0))),""))</f>
        <v/>
      </c>
      <c r="Y356" s="5" t="str">
        <f>IF(
  ISBLANK($V356),"",
    IFERROR(
      (IF(ISBLANK(VLOOKUP($V356,$A$4:$R$503,11,0)),"!",VLOOKUP($V356,$A$4:$R$503,11,0))),""))</f>
        <v/>
      </c>
      <c r="Z356" s="18" t="str">
        <f>IF(
  ISBLANK($V356),"",
    IFERROR(
      (IF(ISBLANK(VLOOKUP($V356,$A$4:$R$503,12,0)),"!",VLOOKUP($V356,$A$4:$R$503,12,0))),""))</f>
        <v/>
      </c>
      <c r="AA356" s="5" t="str">
        <f>IF(
  ISBLANK($V356),"",
    IFERROR(
      (IF(ISBLANK(VLOOKUP($V356,$A$4:$R$503,13,0)),"!",VLOOKUP($V356,$A$4:$R$503,13,0))),""))</f>
        <v/>
      </c>
      <c r="AB356" s="18" t="str">
        <f>IF(
  ISBLANK($V356),"",
    IFERROR(
      (IF(ISBLANK(VLOOKUP($V356,$A$4:$R$503,14,0)),"!",VLOOKUP($V356,$A$4:$R$503,14,0))),""))</f>
        <v/>
      </c>
      <c r="AC356" s="2"/>
      <c r="AD356" s="86" t="str">
        <f>IF(
  ISBLANK($AC356),"",
    IFERROR(
      (IF(ISBLANK(VLOOKUP($AC356,$B$4:$R$503,15,0)),"!",VLOOKUP($AC356,$B$4:$R$503,14,0))),""))</f>
        <v/>
      </c>
      <c r="AE356" s="18" t="str">
        <f>IF(
  ISBLANK($AC356),"",
    IFERROR(
      (IF(ISBLANK(VLOOKUP($AC356,$B$4:$R$503,15,0)),"!",VLOOKUP($AC356,$B$4:$R$503,15,0))),""))</f>
        <v/>
      </c>
      <c r="AF356" s="5" t="str">
        <f>IF(
  ISBLANK($AC356),"",
    IFERROR(
      (IF(ISBLANK(VLOOKUP($AC356,$B$4:$R$503,16,0)),"!",VLOOKUP($AC356,$B$4:$R$503,16,0))),""))</f>
        <v/>
      </c>
      <c r="AG356" s="18" t="str">
        <f>IF(
  ISBLANK($AC356),"",
    IFERROR(
      (IF(ISBLANK(VLOOKUP($AC356,$B$4:$R$503,17,0)),"!",VLOOKUP($AC356,$B$4:$R$503,17,0))),""))</f>
        <v/>
      </c>
      <c r="AH356" s="2"/>
      <c r="AI356" s="2"/>
      <c r="AJ356" s="2"/>
      <c r="AK356" s="2"/>
    </row>
    <row r="357" spans="1:37" ht="21.95" customHeight="1" x14ac:dyDescent="0.2">
      <c r="A357" s="23" t="str">
        <f t="shared" si="9"/>
        <v/>
      </c>
      <c r="B357" s="23" t="str">
        <f t="shared" si="10"/>
        <v/>
      </c>
      <c r="C357" s="24"/>
      <c r="D357" s="68"/>
      <c r="E357" s="68"/>
      <c r="F357" s="68"/>
      <c r="G357" s="68"/>
      <c r="H357" s="68"/>
      <c r="I357" s="5"/>
      <c r="J357" s="18"/>
      <c r="K357" s="5"/>
      <c r="L357" s="18"/>
      <c r="M357" s="5"/>
      <c r="N357" s="18"/>
      <c r="O357" s="5"/>
      <c r="P357" s="7"/>
      <c r="Q357" s="5"/>
      <c r="R357" s="12"/>
      <c r="T357" s="2"/>
      <c r="U357" s="8"/>
      <c r="V357" s="26"/>
      <c r="W357" s="16" t="str">
        <f>IF(
  ISBLANK($V357),"",
    IFERROR(
      (IF(ISBLANK(VLOOKUP($V357,$A$4:$R$503,9,0)),"!",VLOOKUP($V357,$A$4:$R$503,9,0))),""))</f>
        <v/>
      </c>
      <c r="X357" s="18" t="str">
        <f>IF(
  ISBLANK($V357),"",
    IFERROR(
      (IF(ISBLANK(VLOOKUP($V357,$A$4:$R$503,10,0)),"!",VLOOKUP($V357,$A$4:$R$503,10,0))),""))</f>
        <v/>
      </c>
      <c r="Y357" s="5" t="str">
        <f>IF(
  ISBLANK($V357),"",
    IFERROR(
      (IF(ISBLANK(VLOOKUP($V357,$A$4:$R$503,11,0)),"!",VLOOKUP($V357,$A$4:$R$503,11,0))),""))</f>
        <v/>
      </c>
      <c r="Z357" s="18" t="str">
        <f>IF(
  ISBLANK($V357),"",
    IFERROR(
      (IF(ISBLANK(VLOOKUP($V357,$A$4:$R$503,12,0)),"!",VLOOKUP($V357,$A$4:$R$503,12,0))),""))</f>
        <v/>
      </c>
      <c r="AA357" s="5" t="str">
        <f>IF(
  ISBLANK($V357),"",
    IFERROR(
      (IF(ISBLANK(VLOOKUP($V357,$A$4:$R$503,13,0)),"!",VLOOKUP($V357,$A$4:$R$503,13,0))),""))</f>
        <v/>
      </c>
      <c r="AB357" s="18" t="str">
        <f>IF(
  ISBLANK($V357),"",
    IFERROR(
      (IF(ISBLANK(VLOOKUP($V357,$A$4:$R$503,14,0)),"!",VLOOKUP($V357,$A$4:$R$503,14,0))),""))</f>
        <v/>
      </c>
      <c r="AC357" s="2"/>
      <c r="AD357" s="86" t="str">
        <f>IF(
  ISBLANK($AC357),"",
    IFERROR(
      (IF(ISBLANK(VLOOKUP($AC357,$B$4:$R$503,15,0)),"!",VLOOKUP($AC357,$B$4:$R$503,14,0))),""))</f>
        <v/>
      </c>
      <c r="AE357" s="18" t="str">
        <f>IF(
  ISBLANK($AC357),"",
    IFERROR(
      (IF(ISBLANK(VLOOKUP($AC357,$B$4:$R$503,15,0)),"!",VLOOKUP($AC357,$B$4:$R$503,15,0))),""))</f>
        <v/>
      </c>
      <c r="AF357" s="5" t="str">
        <f>IF(
  ISBLANK($AC357),"",
    IFERROR(
      (IF(ISBLANK(VLOOKUP($AC357,$B$4:$R$503,16,0)),"!",VLOOKUP($AC357,$B$4:$R$503,16,0))),""))</f>
        <v/>
      </c>
      <c r="AG357" s="18" t="str">
        <f>IF(
  ISBLANK($AC357),"",
    IFERROR(
      (IF(ISBLANK(VLOOKUP($AC357,$B$4:$R$503,17,0)),"!",VLOOKUP($AC357,$B$4:$R$503,17,0))),""))</f>
        <v/>
      </c>
      <c r="AH357" s="2"/>
      <c r="AI357" s="2"/>
      <c r="AJ357" s="2"/>
      <c r="AK357" s="2"/>
    </row>
    <row r="358" spans="1:37" ht="21.95" customHeight="1" x14ac:dyDescent="0.2">
      <c r="A358" s="23" t="str">
        <f t="shared" si="9"/>
        <v/>
      </c>
      <c r="B358" s="23" t="str">
        <f t="shared" si="10"/>
        <v/>
      </c>
      <c r="C358" s="24"/>
      <c r="D358" s="68"/>
      <c r="E358" s="68"/>
      <c r="F358" s="68"/>
      <c r="G358" s="68"/>
      <c r="H358" s="68"/>
      <c r="I358" s="5"/>
      <c r="J358" s="18"/>
      <c r="K358" s="5"/>
      <c r="L358" s="18"/>
      <c r="M358" s="5"/>
      <c r="N358" s="18"/>
      <c r="O358" s="5"/>
      <c r="P358" s="7"/>
      <c r="Q358" s="5"/>
      <c r="R358" s="12"/>
      <c r="T358" s="2"/>
      <c r="U358" s="8"/>
      <c r="V358" s="26"/>
      <c r="W358" s="16" t="str">
        <f>IF(
  ISBLANK($V358),"",
    IFERROR(
      (IF(ISBLANK(VLOOKUP($V358,$A$4:$R$503,9,0)),"!",VLOOKUP($V358,$A$4:$R$503,9,0))),""))</f>
        <v/>
      </c>
      <c r="X358" s="18" t="str">
        <f>IF(
  ISBLANK($V358),"",
    IFERROR(
      (IF(ISBLANK(VLOOKUP($V358,$A$4:$R$503,10,0)),"!",VLOOKUP($V358,$A$4:$R$503,10,0))),""))</f>
        <v/>
      </c>
      <c r="Y358" s="5" t="str">
        <f>IF(
  ISBLANK($V358),"",
    IFERROR(
      (IF(ISBLANK(VLOOKUP($V358,$A$4:$R$503,11,0)),"!",VLOOKUP($V358,$A$4:$R$503,11,0))),""))</f>
        <v/>
      </c>
      <c r="Z358" s="18" t="str">
        <f>IF(
  ISBLANK($V358),"",
    IFERROR(
      (IF(ISBLANK(VLOOKUP($V358,$A$4:$R$503,12,0)),"!",VLOOKUP($V358,$A$4:$R$503,12,0))),""))</f>
        <v/>
      </c>
      <c r="AA358" s="5" t="str">
        <f>IF(
  ISBLANK($V358),"",
    IFERROR(
      (IF(ISBLANK(VLOOKUP($V358,$A$4:$R$503,13,0)),"!",VLOOKUP($V358,$A$4:$R$503,13,0))),""))</f>
        <v/>
      </c>
      <c r="AB358" s="18" t="str">
        <f>IF(
  ISBLANK($V358),"",
    IFERROR(
      (IF(ISBLANK(VLOOKUP($V358,$A$4:$R$503,14,0)),"!",VLOOKUP($V358,$A$4:$R$503,14,0))),""))</f>
        <v/>
      </c>
      <c r="AC358" s="2"/>
      <c r="AD358" s="86" t="str">
        <f>IF(
  ISBLANK($AC358),"",
    IFERROR(
      (IF(ISBLANK(VLOOKUP($AC358,$B$4:$R$503,15,0)),"!",VLOOKUP($AC358,$B$4:$R$503,14,0))),""))</f>
        <v/>
      </c>
      <c r="AE358" s="18" t="str">
        <f>IF(
  ISBLANK($AC358),"",
    IFERROR(
      (IF(ISBLANK(VLOOKUP($AC358,$B$4:$R$503,15,0)),"!",VLOOKUP($AC358,$B$4:$R$503,15,0))),""))</f>
        <v/>
      </c>
      <c r="AF358" s="5" t="str">
        <f>IF(
  ISBLANK($AC358),"",
    IFERROR(
      (IF(ISBLANK(VLOOKUP($AC358,$B$4:$R$503,16,0)),"!",VLOOKUP($AC358,$B$4:$R$503,16,0))),""))</f>
        <v/>
      </c>
      <c r="AG358" s="18" t="str">
        <f>IF(
  ISBLANK($AC358),"",
    IFERROR(
      (IF(ISBLANK(VLOOKUP($AC358,$B$4:$R$503,17,0)),"!",VLOOKUP($AC358,$B$4:$R$503,17,0))),""))</f>
        <v/>
      </c>
      <c r="AH358" s="2"/>
      <c r="AI358" s="2"/>
      <c r="AJ358" s="2"/>
      <c r="AK358" s="2"/>
    </row>
    <row r="359" spans="1:37" ht="21.95" customHeight="1" x14ac:dyDescent="0.2">
      <c r="A359" s="23" t="str">
        <f t="shared" si="9"/>
        <v/>
      </c>
      <c r="B359" s="23" t="str">
        <f t="shared" si="10"/>
        <v/>
      </c>
      <c r="C359" s="24"/>
      <c r="D359" s="68"/>
      <c r="E359" s="68"/>
      <c r="F359" s="68"/>
      <c r="G359" s="68"/>
      <c r="H359" s="68"/>
      <c r="I359" s="5"/>
      <c r="J359" s="18"/>
      <c r="K359" s="5"/>
      <c r="L359" s="18"/>
      <c r="M359" s="5"/>
      <c r="N359" s="18"/>
      <c r="O359" s="5"/>
      <c r="P359" s="7"/>
      <c r="Q359" s="5"/>
      <c r="R359" s="12"/>
      <c r="T359" s="2"/>
      <c r="U359" s="8"/>
      <c r="V359" s="26"/>
      <c r="W359" s="16" t="str">
        <f>IF(
  ISBLANK($V359),"",
    IFERROR(
      (IF(ISBLANK(VLOOKUP($V359,$A$4:$R$503,9,0)),"!",VLOOKUP($V359,$A$4:$R$503,9,0))),""))</f>
        <v/>
      </c>
      <c r="X359" s="18" t="str">
        <f>IF(
  ISBLANK($V359),"",
    IFERROR(
      (IF(ISBLANK(VLOOKUP($V359,$A$4:$R$503,10,0)),"!",VLOOKUP($V359,$A$4:$R$503,10,0))),""))</f>
        <v/>
      </c>
      <c r="Y359" s="5" t="str">
        <f>IF(
  ISBLANK($V359),"",
    IFERROR(
      (IF(ISBLANK(VLOOKUP($V359,$A$4:$R$503,11,0)),"!",VLOOKUP($V359,$A$4:$R$503,11,0))),""))</f>
        <v/>
      </c>
      <c r="Z359" s="18" t="str">
        <f>IF(
  ISBLANK($V359),"",
    IFERROR(
      (IF(ISBLANK(VLOOKUP($V359,$A$4:$R$503,12,0)),"!",VLOOKUP($V359,$A$4:$R$503,12,0))),""))</f>
        <v/>
      </c>
      <c r="AA359" s="5" t="str">
        <f>IF(
  ISBLANK($V359),"",
    IFERROR(
      (IF(ISBLANK(VLOOKUP($V359,$A$4:$R$503,13,0)),"!",VLOOKUP($V359,$A$4:$R$503,13,0))),""))</f>
        <v/>
      </c>
      <c r="AB359" s="18" t="str">
        <f>IF(
  ISBLANK($V359),"",
    IFERROR(
      (IF(ISBLANK(VLOOKUP($V359,$A$4:$R$503,14,0)),"!",VLOOKUP($V359,$A$4:$R$503,14,0))),""))</f>
        <v/>
      </c>
      <c r="AC359" s="2"/>
      <c r="AD359" s="86" t="str">
        <f>IF(
  ISBLANK($AC359),"",
    IFERROR(
      (IF(ISBLANK(VLOOKUP($AC359,$B$4:$R$503,15,0)),"!",VLOOKUP($AC359,$B$4:$R$503,14,0))),""))</f>
        <v/>
      </c>
      <c r="AE359" s="18" t="str">
        <f>IF(
  ISBLANK($AC359),"",
    IFERROR(
      (IF(ISBLANK(VLOOKUP($AC359,$B$4:$R$503,15,0)),"!",VLOOKUP($AC359,$B$4:$R$503,15,0))),""))</f>
        <v/>
      </c>
      <c r="AF359" s="5" t="str">
        <f>IF(
  ISBLANK($AC359),"",
    IFERROR(
      (IF(ISBLANK(VLOOKUP($AC359,$B$4:$R$503,16,0)),"!",VLOOKUP($AC359,$B$4:$R$503,16,0))),""))</f>
        <v/>
      </c>
      <c r="AG359" s="18" t="str">
        <f>IF(
  ISBLANK($AC359),"",
    IFERROR(
      (IF(ISBLANK(VLOOKUP($AC359,$B$4:$R$503,17,0)),"!",VLOOKUP($AC359,$B$4:$R$503,17,0))),""))</f>
        <v/>
      </c>
      <c r="AH359" s="2"/>
      <c r="AI359" s="2"/>
      <c r="AJ359" s="2"/>
      <c r="AK359" s="2"/>
    </row>
    <row r="360" spans="1:37" ht="21.95" customHeight="1" x14ac:dyDescent="0.2">
      <c r="A360" s="23" t="str">
        <f t="shared" si="9"/>
        <v/>
      </c>
      <c r="B360" s="23" t="str">
        <f t="shared" si="10"/>
        <v/>
      </c>
      <c r="C360" s="24"/>
      <c r="D360" s="68"/>
      <c r="E360" s="68"/>
      <c r="F360" s="68"/>
      <c r="G360" s="68"/>
      <c r="H360" s="68"/>
      <c r="I360" s="5"/>
      <c r="J360" s="18"/>
      <c r="K360" s="5"/>
      <c r="L360" s="18"/>
      <c r="M360" s="5"/>
      <c r="N360" s="18"/>
      <c r="O360" s="5"/>
      <c r="P360" s="7"/>
      <c r="Q360" s="5"/>
      <c r="R360" s="12"/>
      <c r="T360" s="2"/>
      <c r="U360" s="8"/>
      <c r="V360" s="26"/>
      <c r="W360" s="16" t="str">
        <f>IF(
  ISBLANK($V360),"",
    IFERROR(
      (IF(ISBLANK(VLOOKUP($V360,$A$4:$R$503,9,0)),"!",VLOOKUP($V360,$A$4:$R$503,9,0))),""))</f>
        <v/>
      </c>
      <c r="X360" s="18" t="str">
        <f>IF(
  ISBLANK($V360),"",
    IFERROR(
      (IF(ISBLANK(VLOOKUP($V360,$A$4:$R$503,10,0)),"!",VLOOKUP($V360,$A$4:$R$503,10,0))),""))</f>
        <v/>
      </c>
      <c r="Y360" s="5" t="str">
        <f>IF(
  ISBLANK($V360),"",
    IFERROR(
      (IF(ISBLANK(VLOOKUP($V360,$A$4:$R$503,11,0)),"!",VLOOKUP($V360,$A$4:$R$503,11,0))),""))</f>
        <v/>
      </c>
      <c r="Z360" s="18" t="str">
        <f>IF(
  ISBLANK($V360),"",
    IFERROR(
      (IF(ISBLANK(VLOOKUP($V360,$A$4:$R$503,12,0)),"!",VLOOKUP($V360,$A$4:$R$503,12,0))),""))</f>
        <v/>
      </c>
      <c r="AA360" s="5" t="str">
        <f>IF(
  ISBLANK($V360),"",
    IFERROR(
      (IF(ISBLANK(VLOOKUP($V360,$A$4:$R$503,13,0)),"!",VLOOKUP($V360,$A$4:$R$503,13,0))),""))</f>
        <v/>
      </c>
      <c r="AB360" s="18" t="str">
        <f>IF(
  ISBLANK($V360),"",
    IFERROR(
      (IF(ISBLANK(VLOOKUP($V360,$A$4:$R$503,14,0)),"!",VLOOKUP($V360,$A$4:$R$503,14,0))),""))</f>
        <v/>
      </c>
      <c r="AC360" s="2"/>
      <c r="AD360" s="86" t="str">
        <f>IF(
  ISBLANK($AC360),"",
    IFERROR(
      (IF(ISBLANK(VLOOKUP($AC360,$B$4:$R$503,15,0)),"!",VLOOKUP($AC360,$B$4:$R$503,14,0))),""))</f>
        <v/>
      </c>
      <c r="AE360" s="18" t="str">
        <f>IF(
  ISBLANK($AC360),"",
    IFERROR(
      (IF(ISBLANK(VLOOKUP($AC360,$B$4:$R$503,15,0)),"!",VLOOKUP($AC360,$B$4:$R$503,15,0))),""))</f>
        <v/>
      </c>
      <c r="AF360" s="5" t="str">
        <f>IF(
  ISBLANK($AC360),"",
    IFERROR(
      (IF(ISBLANK(VLOOKUP($AC360,$B$4:$R$503,16,0)),"!",VLOOKUP($AC360,$B$4:$R$503,16,0))),""))</f>
        <v/>
      </c>
      <c r="AG360" s="18" t="str">
        <f>IF(
  ISBLANK($AC360),"",
    IFERROR(
      (IF(ISBLANK(VLOOKUP($AC360,$B$4:$R$503,17,0)),"!",VLOOKUP($AC360,$B$4:$R$503,17,0))),""))</f>
        <v/>
      </c>
      <c r="AH360" s="2"/>
      <c r="AI360" s="2"/>
      <c r="AJ360" s="2"/>
      <c r="AK360" s="2"/>
    </row>
    <row r="361" spans="1:37" ht="21.95" customHeight="1" x14ac:dyDescent="0.2">
      <c r="A361" s="23" t="str">
        <f t="shared" ref="A361:A424" si="11">IF(ISBLANK(C361),"",
  IF(
    OR(ISBLANK(K361),ISBLANK(L361)),C361&amp;" mangler information!",C361&amp;" | "&amp;TEXT(K361,"tt:mm")&amp;", "&amp;TEXT(L361,"dd/mm")
    )
)</f>
        <v/>
      </c>
      <c r="B361" s="23" t="str">
        <f t="shared" ref="B361:B424" si="12">IF(ISBLANK(C361),"",
  IF(
    OR(ISBLANK(O361),ISBLANK(P361)),C361&amp;" mangler information!",C361&amp;" | "&amp;TEXT(O361,"tt:mm")&amp;", "&amp;TEXT(P361,"dd/mm")
    )
)</f>
        <v/>
      </c>
      <c r="C361" s="24"/>
      <c r="D361" s="68"/>
      <c r="E361" s="68"/>
      <c r="F361" s="68"/>
      <c r="G361" s="68"/>
      <c r="H361" s="68"/>
      <c r="I361" s="5"/>
      <c r="J361" s="18"/>
      <c r="K361" s="5"/>
      <c r="L361" s="18"/>
      <c r="M361" s="5"/>
      <c r="N361" s="18"/>
      <c r="O361" s="5"/>
      <c r="P361" s="7"/>
      <c r="Q361" s="5"/>
      <c r="R361" s="12"/>
      <c r="T361" s="2"/>
      <c r="U361" s="8"/>
      <c r="V361" s="26"/>
      <c r="W361" s="16" t="str">
        <f>IF(
  ISBLANK($V361),"",
    IFERROR(
      (IF(ISBLANK(VLOOKUP($V361,$A$4:$R$503,9,0)),"!",VLOOKUP($V361,$A$4:$R$503,9,0))),""))</f>
        <v/>
      </c>
      <c r="X361" s="18" t="str">
        <f>IF(
  ISBLANK($V361),"",
    IFERROR(
      (IF(ISBLANK(VLOOKUP($V361,$A$4:$R$503,10,0)),"!",VLOOKUP($V361,$A$4:$R$503,10,0))),""))</f>
        <v/>
      </c>
      <c r="Y361" s="5" t="str">
        <f>IF(
  ISBLANK($V361),"",
    IFERROR(
      (IF(ISBLANK(VLOOKUP($V361,$A$4:$R$503,11,0)),"!",VLOOKUP($V361,$A$4:$R$503,11,0))),""))</f>
        <v/>
      </c>
      <c r="Z361" s="18" t="str">
        <f>IF(
  ISBLANK($V361),"",
    IFERROR(
      (IF(ISBLANK(VLOOKUP($V361,$A$4:$R$503,12,0)),"!",VLOOKUP($V361,$A$4:$R$503,12,0))),""))</f>
        <v/>
      </c>
      <c r="AA361" s="5" t="str">
        <f>IF(
  ISBLANK($V361),"",
    IFERROR(
      (IF(ISBLANK(VLOOKUP($V361,$A$4:$R$503,13,0)),"!",VLOOKUP($V361,$A$4:$R$503,13,0))),""))</f>
        <v/>
      </c>
      <c r="AB361" s="18" t="str">
        <f>IF(
  ISBLANK($V361),"",
    IFERROR(
      (IF(ISBLANK(VLOOKUP($V361,$A$4:$R$503,14,0)),"!",VLOOKUP($V361,$A$4:$R$503,14,0))),""))</f>
        <v/>
      </c>
      <c r="AC361" s="2"/>
      <c r="AD361" s="86" t="str">
        <f>IF(
  ISBLANK($AC361),"",
    IFERROR(
      (IF(ISBLANK(VLOOKUP($AC361,$B$4:$R$503,15,0)),"!",VLOOKUP($AC361,$B$4:$R$503,14,0))),""))</f>
        <v/>
      </c>
      <c r="AE361" s="18" t="str">
        <f>IF(
  ISBLANK($AC361),"",
    IFERROR(
      (IF(ISBLANK(VLOOKUP($AC361,$B$4:$R$503,15,0)),"!",VLOOKUP($AC361,$B$4:$R$503,15,0))),""))</f>
        <v/>
      </c>
      <c r="AF361" s="5" t="str">
        <f>IF(
  ISBLANK($AC361),"",
    IFERROR(
      (IF(ISBLANK(VLOOKUP($AC361,$B$4:$R$503,16,0)),"!",VLOOKUP($AC361,$B$4:$R$503,16,0))),""))</f>
        <v/>
      </c>
      <c r="AG361" s="18" t="str">
        <f>IF(
  ISBLANK($AC361),"",
    IFERROR(
      (IF(ISBLANK(VLOOKUP($AC361,$B$4:$R$503,17,0)),"!",VLOOKUP($AC361,$B$4:$R$503,17,0))),""))</f>
        <v/>
      </c>
      <c r="AH361" s="2"/>
      <c r="AI361" s="2"/>
      <c r="AJ361" s="2"/>
      <c r="AK361" s="2"/>
    </row>
    <row r="362" spans="1:37" ht="21.95" customHeight="1" x14ac:dyDescent="0.2">
      <c r="A362" s="23" t="str">
        <f t="shared" si="11"/>
        <v/>
      </c>
      <c r="B362" s="23" t="str">
        <f t="shared" si="12"/>
        <v/>
      </c>
      <c r="C362" s="24"/>
      <c r="D362" s="68"/>
      <c r="E362" s="68"/>
      <c r="F362" s="68"/>
      <c r="G362" s="68"/>
      <c r="H362" s="68"/>
      <c r="I362" s="5"/>
      <c r="J362" s="18"/>
      <c r="K362" s="5"/>
      <c r="L362" s="18"/>
      <c r="M362" s="5"/>
      <c r="N362" s="18"/>
      <c r="O362" s="5"/>
      <c r="P362" s="7"/>
      <c r="Q362" s="5"/>
      <c r="R362" s="12"/>
      <c r="T362" s="2"/>
      <c r="U362" s="8"/>
      <c r="V362" s="26"/>
      <c r="W362" s="16" t="str">
        <f>IF(
  ISBLANK($V362),"",
    IFERROR(
      (IF(ISBLANK(VLOOKUP($V362,$A$4:$R$503,9,0)),"!",VLOOKUP($V362,$A$4:$R$503,9,0))),""))</f>
        <v/>
      </c>
      <c r="X362" s="18" t="str">
        <f>IF(
  ISBLANK($V362),"",
    IFERROR(
      (IF(ISBLANK(VLOOKUP($V362,$A$4:$R$503,10,0)),"!",VLOOKUP($V362,$A$4:$R$503,10,0))),""))</f>
        <v/>
      </c>
      <c r="Y362" s="5" t="str">
        <f>IF(
  ISBLANK($V362),"",
    IFERROR(
      (IF(ISBLANK(VLOOKUP($V362,$A$4:$R$503,11,0)),"!",VLOOKUP($V362,$A$4:$R$503,11,0))),""))</f>
        <v/>
      </c>
      <c r="Z362" s="18" t="str">
        <f>IF(
  ISBLANK($V362),"",
    IFERROR(
      (IF(ISBLANK(VLOOKUP($V362,$A$4:$R$503,12,0)),"!",VLOOKUP($V362,$A$4:$R$503,12,0))),""))</f>
        <v/>
      </c>
      <c r="AA362" s="5" t="str">
        <f>IF(
  ISBLANK($V362),"",
    IFERROR(
      (IF(ISBLANK(VLOOKUP($V362,$A$4:$R$503,13,0)),"!",VLOOKUP($V362,$A$4:$R$503,13,0))),""))</f>
        <v/>
      </c>
      <c r="AB362" s="18" t="str">
        <f>IF(
  ISBLANK($V362),"",
    IFERROR(
      (IF(ISBLANK(VLOOKUP($V362,$A$4:$R$503,14,0)),"!",VLOOKUP($V362,$A$4:$R$503,14,0))),""))</f>
        <v/>
      </c>
      <c r="AC362" s="2"/>
      <c r="AD362" s="86" t="str">
        <f>IF(
  ISBLANK($AC362),"",
    IFERROR(
      (IF(ISBLANK(VLOOKUP($AC362,$B$4:$R$503,15,0)),"!",VLOOKUP($AC362,$B$4:$R$503,14,0))),""))</f>
        <v/>
      </c>
      <c r="AE362" s="18" t="str">
        <f>IF(
  ISBLANK($AC362),"",
    IFERROR(
      (IF(ISBLANK(VLOOKUP($AC362,$B$4:$R$503,15,0)),"!",VLOOKUP($AC362,$B$4:$R$503,15,0))),""))</f>
        <v/>
      </c>
      <c r="AF362" s="5" t="str">
        <f>IF(
  ISBLANK($AC362),"",
    IFERROR(
      (IF(ISBLANK(VLOOKUP($AC362,$B$4:$R$503,16,0)),"!",VLOOKUP($AC362,$B$4:$R$503,16,0))),""))</f>
        <v/>
      </c>
      <c r="AG362" s="18" t="str">
        <f>IF(
  ISBLANK($AC362),"",
    IFERROR(
      (IF(ISBLANK(VLOOKUP($AC362,$B$4:$R$503,17,0)),"!",VLOOKUP($AC362,$B$4:$R$503,17,0))),""))</f>
        <v/>
      </c>
      <c r="AH362" s="2"/>
      <c r="AI362" s="2"/>
      <c r="AJ362" s="2"/>
      <c r="AK362" s="2"/>
    </row>
    <row r="363" spans="1:37" ht="21.95" customHeight="1" x14ac:dyDescent="0.2">
      <c r="A363" s="23" t="str">
        <f t="shared" si="11"/>
        <v/>
      </c>
      <c r="B363" s="23" t="str">
        <f t="shared" si="12"/>
        <v/>
      </c>
      <c r="C363" s="24"/>
      <c r="D363" s="68"/>
      <c r="E363" s="68"/>
      <c r="F363" s="68"/>
      <c r="G363" s="68"/>
      <c r="H363" s="68"/>
      <c r="I363" s="5"/>
      <c r="J363" s="18"/>
      <c r="K363" s="5"/>
      <c r="L363" s="18"/>
      <c r="M363" s="5"/>
      <c r="N363" s="18"/>
      <c r="O363" s="5"/>
      <c r="P363" s="7"/>
      <c r="Q363" s="5"/>
      <c r="R363" s="12"/>
      <c r="T363" s="2"/>
      <c r="U363" s="8"/>
      <c r="V363" s="26"/>
      <c r="W363" s="16" t="str">
        <f>IF(
  ISBLANK($V363),"",
    IFERROR(
      (IF(ISBLANK(VLOOKUP($V363,$A$4:$R$503,9,0)),"!",VLOOKUP($V363,$A$4:$R$503,9,0))),""))</f>
        <v/>
      </c>
      <c r="X363" s="18" t="str">
        <f>IF(
  ISBLANK($V363),"",
    IFERROR(
      (IF(ISBLANK(VLOOKUP($V363,$A$4:$R$503,10,0)),"!",VLOOKUP($V363,$A$4:$R$503,10,0))),""))</f>
        <v/>
      </c>
      <c r="Y363" s="5" t="str">
        <f>IF(
  ISBLANK($V363),"",
    IFERROR(
      (IF(ISBLANK(VLOOKUP($V363,$A$4:$R$503,11,0)),"!",VLOOKUP($V363,$A$4:$R$503,11,0))),""))</f>
        <v/>
      </c>
      <c r="Z363" s="18" t="str">
        <f>IF(
  ISBLANK($V363),"",
    IFERROR(
      (IF(ISBLANK(VLOOKUP($V363,$A$4:$R$503,12,0)),"!",VLOOKUP($V363,$A$4:$R$503,12,0))),""))</f>
        <v/>
      </c>
      <c r="AA363" s="5" t="str">
        <f>IF(
  ISBLANK($V363),"",
    IFERROR(
      (IF(ISBLANK(VLOOKUP($V363,$A$4:$R$503,13,0)),"!",VLOOKUP($V363,$A$4:$R$503,13,0))),""))</f>
        <v/>
      </c>
      <c r="AB363" s="18" t="str">
        <f>IF(
  ISBLANK($V363),"",
    IFERROR(
      (IF(ISBLANK(VLOOKUP($V363,$A$4:$R$503,14,0)),"!",VLOOKUP($V363,$A$4:$R$503,14,0))),""))</f>
        <v/>
      </c>
      <c r="AC363" s="2"/>
      <c r="AD363" s="86" t="str">
        <f>IF(
  ISBLANK($AC363),"",
    IFERROR(
      (IF(ISBLANK(VLOOKUP($AC363,$B$4:$R$503,15,0)),"!",VLOOKUP($AC363,$B$4:$R$503,14,0))),""))</f>
        <v/>
      </c>
      <c r="AE363" s="18" t="str">
        <f>IF(
  ISBLANK($AC363),"",
    IFERROR(
      (IF(ISBLANK(VLOOKUP($AC363,$B$4:$R$503,15,0)),"!",VLOOKUP($AC363,$B$4:$R$503,15,0))),""))</f>
        <v/>
      </c>
      <c r="AF363" s="5" t="str">
        <f>IF(
  ISBLANK($AC363),"",
    IFERROR(
      (IF(ISBLANK(VLOOKUP($AC363,$B$4:$R$503,16,0)),"!",VLOOKUP($AC363,$B$4:$R$503,16,0))),""))</f>
        <v/>
      </c>
      <c r="AG363" s="18" t="str">
        <f>IF(
  ISBLANK($AC363),"",
    IFERROR(
      (IF(ISBLANK(VLOOKUP($AC363,$B$4:$R$503,17,0)),"!",VLOOKUP($AC363,$B$4:$R$503,17,0))),""))</f>
        <v/>
      </c>
      <c r="AH363" s="2"/>
      <c r="AI363" s="2"/>
      <c r="AJ363" s="2"/>
      <c r="AK363" s="2"/>
    </row>
    <row r="364" spans="1:37" ht="21.95" customHeight="1" x14ac:dyDescent="0.2">
      <c r="A364" s="23" t="str">
        <f t="shared" si="11"/>
        <v/>
      </c>
      <c r="B364" s="23" t="str">
        <f t="shared" si="12"/>
        <v/>
      </c>
      <c r="C364" s="24"/>
      <c r="D364" s="68"/>
      <c r="E364" s="68"/>
      <c r="F364" s="68"/>
      <c r="G364" s="68"/>
      <c r="H364" s="68"/>
      <c r="I364" s="5"/>
      <c r="J364" s="18"/>
      <c r="K364" s="5"/>
      <c r="L364" s="18"/>
      <c r="M364" s="5"/>
      <c r="N364" s="18"/>
      <c r="O364" s="5"/>
      <c r="P364" s="7"/>
      <c r="Q364" s="5"/>
      <c r="R364" s="12"/>
      <c r="T364" s="2"/>
      <c r="U364" s="8"/>
      <c r="V364" s="26"/>
      <c r="W364" s="16" t="str">
        <f>IF(
  ISBLANK($V364),"",
    IFERROR(
      (IF(ISBLANK(VLOOKUP($V364,$A$4:$R$503,9,0)),"!",VLOOKUP($V364,$A$4:$R$503,9,0))),""))</f>
        <v/>
      </c>
      <c r="X364" s="18" t="str">
        <f>IF(
  ISBLANK($V364),"",
    IFERROR(
      (IF(ISBLANK(VLOOKUP($V364,$A$4:$R$503,10,0)),"!",VLOOKUP($V364,$A$4:$R$503,10,0))),""))</f>
        <v/>
      </c>
      <c r="Y364" s="5" t="str">
        <f>IF(
  ISBLANK($V364),"",
    IFERROR(
      (IF(ISBLANK(VLOOKUP($V364,$A$4:$R$503,11,0)),"!",VLOOKUP($V364,$A$4:$R$503,11,0))),""))</f>
        <v/>
      </c>
      <c r="Z364" s="18" t="str">
        <f>IF(
  ISBLANK($V364),"",
    IFERROR(
      (IF(ISBLANK(VLOOKUP($V364,$A$4:$R$503,12,0)),"!",VLOOKUP($V364,$A$4:$R$503,12,0))),""))</f>
        <v/>
      </c>
      <c r="AA364" s="5" t="str">
        <f>IF(
  ISBLANK($V364),"",
    IFERROR(
      (IF(ISBLANK(VLOOKUP($V364,$A$4:$R$503,13,0)),"!",VLOOKUP($V364,$A$4:$R$503,13,0))),""))</f>
        <v/>
      </c>
      <c r="AB364" s="18" t="str">
        <f>IF(
  ISBLANK($V364),"",
    IFERROR(
      (IF(ISBLANK(VLOOKUP($V364,$A$4:$R$503,14,0)),"!",VLOOKUP($V364,$A$4:$R$503,14,0))),""))</f>
        <v/>
      </c>
      <c r="AC364" s="2"/>
      <c r="AD364" s="86" t="str">
        <f>IF(
  ISBLANK($AC364),"",
    IFERROR(
      (IF(ISBLANK(VLOOKUP($AC364,$B$4:$R$503,15,0)),"!",VLOOKUP($AC364,$B$4:$R$503,14,0))),""))</f>
        <v/>
      </c>
      <c r="AE364" s="18" t="str">
        <f>IF(
  ISBLANK($AC364),"",
    IFERROR(
      (IF(ISBLANK(VLOOKUP($AC364,$B$4:$R$503,15,0)),"!",VLOOKUP($AC364,$B$4:$R$503,15,0))),""))</f>
        <v/>
      </c>
      <c r="AF364" s="5" t="str">
        <f>IF(
  ISBLANK($AC364),"",
    IFERROR(
      (IF(ISBLANK(VLOOKUP($AC364,$B$4:$R$503,16,0)),"!",VLOOKUP($AC364,$B$4:$R$503,16,0))),""))</f>
        <v/>
      </c>
      <c r="AG364" s="18" t="str">
        <f>IF(
  ISBLANK($AC364),"",
    IFERROR(
      (IF(ISBLANK(VLOOKUP($AC364,$B$4:$R$503,17,0)),"!",VLOOKUP($AC364,$B$4:$R$503,17,0))),""))</f>
        <v/>
      </c>
      <c r="AH364" s="2"/>
      <c r="AI364" s="2"/>
      <c r="AJ364" s="2"/>
      <c r="AK364" s="2"/>
    </row>
    <row r="365" spans="1:37" ht="21.95" customHeight="1" x14ac:dyDescent="0.2">
      <c r="A365" s="23" t="str">
        <f t="shared" si="11"/>
        <v/>
      </c>
      <c r="B365" s="23" t="str">
        <f t="shared" si="12"/>
        <v/>
      </c>
      <c r="C365" s="24"/>
      <c r="D365" s="68"/>
      <c r="E365" s="68"/>
      <c r="F365" s="68"/>
      <c r="G365" s="68"/>
      <c r="H365" s="68"/>
      <c r="I365" s="5"/>
      <c r="J365" s="18"/>
      <c r="K365" s="5"/>
      <c r="L365" s="18"/>
      <c r="M365" s="5"/>
      <c r="N365" s="18"/>
      <c r="O365" s="5"/>
      <c r="P365" s="7"/>
      <c r="Q365" s="5"/>
      <c r="R365" s="12"/>
      <c r="T365" s="2"/>
      <c r="U365" s="8"/>
      <c r="V365" s="26"/>
      <c r="W365" s="16" t="str">
        <f>IF(
  ISBLANK($V365),"",
    IFERROR(
      (IF(ISBLANK(VLOOKUP($V365,$A$4:$R$503,9,0)),"!",VLOOKUP($V365,$A$4:$R$503,9,0))),""))</f>
        <v/>
      </c>
      <c r="X365" s="18" t="str">
        <f>IF(
  ISBLANK($V365),"",
    IFERROR(
      (IF(ISBLANK(VLOOKUP($V365,$A$4:$R$503,10,0)),"!",VLOOKUP($V365,$A$4:$R$503,10,0))),""))</f>
        <v/>
      </c>
      <c r="Y365" s="5" t="str">
        <f>IF(
  ISBLANK($V365),"",
    IFERROR(
      (IF(ISBLANK(VLOOKUP($V365,$A$4:$R$503,11,0)),"!",VLOOKUP($V365,$A$4:$R$503,11,0))),""))</f>
        <v/>
      </c>
      <c r="Z365" s="18" t="str">
        <f>IF(
  ISBLANK($V365),"",
    IFERROR(
      (IF(ISBLANK(VLOOKUP($V365,$A$4:$R$503,12,0)),"!",VLOOKUP($V365,$A$4:$R$503,12,0))),""))</f>
        <v/>
      </c>
      <c r="AA365" s="5" t="str">
        <f>IF(
  ISBLANK($V365),"",
    IFERROR(
      (IF(ISBLANK(VLOOKUP($V365,$A$4:$R$503,13,0)),"!",VLOOKUP($V365,$A$4:$R$503,13,0))),""))</f>
        <v/>
      </c>
      <c r="AB365" s="18" t="str">
        <f>IF(
  ISBLANK($V365),"",
    IFERROR(
      (IF(ISBLANK(VLOOKUP($V365,$A$4:$R$503,14,0)),"!",VLOOKUP($V365,$A$4:$R$503,14,0))),""))</f>
        <v/>
      </c>
      <c r="AC365" s="2"/>
      <c r="AD365" s="86" t="str">
        <f>IF(
  ISBLANK($AC365),"",
    IFERROR(
      (IF(ISBLANK(VLOOKUP($AC365,$B$4:$R$503,15,0)),"!",VLOOKUP($AC365,$B$4:$R$503,14,0))),""))</f>
        <v/>
      </c>
      <c r="AE365" s="18" t="str">
        <f>IF(
  ISBLANK($AC365),"",
    IFERROR(
      (IF(ISBLANK(VLOOKUP($AC365,$B$4:$R$503,15,0)),"!",VLOOKUP($AC365,$B$4:$R$503,15,0))),""))</f>
        <v/>
      </c>
      <c r="AF365" s="5" t="str">
        <f>IF(
  ISBLANK($AC365),"",
    IFERROR(
      (IF(ISBLANK(VLOOKUP($AC365,$B$4:$R$503,16,0)),"!",VLOOKUP($AC365,$B$4:$R$503,16,0))),""))</f>
        <v/>
      </c>
      <c r="AG365" s="18" t="str">
        <f>IF(
  ISBLANK($AC365),"",
    IFERROR(
      (IF(ISBLANK(VLOOKUP($AC365,$B$4:$R$503,17,0)),"!",VLOOKUP($AC365,$B$4:$R$503,17,0))),""))</f>
        <v/>
      </c>
      <c r="AH365" s="2"/>
      <c r="AI365" s="2"/>
      <c r="AJ365" s="2"/>
      <c r="AK365" s="2"/>
    </row>
    <row r="366" spans="1:37" ht="21.95" customHeight="1" x14ac:dyDescent="0.2">
      <c r="A366" s="23" t="str">
        <f t="shared" si="11"/>
        <v/>
      </c>
      <c r="B366" s="23" t="str">
        <f t="shared" si="12"/>
        <v/>
      </c>
      <c r="C366" s="24"/>
      <c r="D366" s="68"/>
      <c r="E366" s="68"/>
      <c r="F366" s="68"/>
      <c r="G366" s="68"/>
      <c r="H366" s="68"/>
      <c r="I366" s="5"/>
      <c r="J366" s="18"/>
      <c r="K366" s="5"/>
      <c r="L366" s="18"/>
      <c r="M366" s="5"/>
      <c r="N366" s="18"/>
      <c r="O366" s="5"/>
      <c r="P366" s="7"/>
      <c r="Q366" s="5"/>
      <c r="R366" s="12"/>
      <c r="T366" s="2"/>
      <c r="U366" s="8"/>
      <c r="V366" s="26"/>
      <c r="W366" s="16" t="str">
        <f>IF(
  ISBLANK($V366),"",
    IFERROR(
      (IF(ISBLANK(VLOOKUP($V366,$A$4:$R$503,9,0)),"!",VLOOKUP($V366,$A$4:$R$503,9,0))),""))</f>
        <v/>
      </c>
      <c r="X366" s="18" t="str">
        <f>IF(
  ISBLANK($V366),"",
    IFERROR(
      (IF(ISBLANK(VLOOKUP($V366,$A$4:$R$503,10,0)),"!",VLOOKUP($V366,$A$4:$R$503,10,0))),""))</f>
        <v/>
      </c>
      <c r="Y366" s="5" t="str">
        <f>IF(
  ISBLANK($V366),"",
    IFERROR(
      (IF(ISBLANK(VLOOKUP($V366,$A$4:$R$503,11,0)),"!",VLOOKUP($V366,$A$4:$R$503,11,0))),""))</f>
        <v/>
      </c>
      <c r="Z366" s="18" t="str">
        <f>IF(
  ISBLANK($V366),"",
    IFERROR(
      (IF(ISBLANK(VLOOKUP($V366,$A$4:$R$503,12,0)),"!",VLOOKUP($V366,$A$4:$R$503,12,0))),""))</f>
        <v/>
      </c>
      <c r="AA366" s="5" t="str">
        <f>IF(
  ISBLANK($V366),"",
    IFERROR(
      (IF(ISBLANK(VLOOKUP($V366,$A$4:$R$503,13,0)),"!",VLOOKUP($V366,$A$4:$R$503,13,0))),""))</f>
        <v/>
      </c>
      <c r="AB366" s="18" t="str">
        <f>IF(
  ISBLANK($V366),"",
    IFERROR(
      (IF(ISBLANK(VLOOKUP($V366,$A$4:$R$503,14,0)),"!",VLOOKUP($V366,$A$4:$R$503,14,0))),""))</f>
        <v/>
      </c>
      <c r="AC366" s="2"/>
      <c r="AD366" s="86" t="str">
        <f>IF(
  ISBLANK($AC366),"",
    IFERROR(
      (IF(ISBLANK(VLOOKUP($AC366,$B$4:$R$503,15,0)),"!",VLOOKUP($AC366,$B$4:$R$503,14,0))),""))</f>
        <v/>
      </c>
      <c r="AE366" s="18" t="str">
        <f>IF(
  ISBLANK($AC366),"",
    IFERROR(
      (IF(ISBLANK(VLOOKUP($AC366,$B$4:$R$503,15,0)),"!",VLOOKUP($AC366,$B$4:$R$503,15,0))),""))</f>
        <v/>
      </c>
      <c r="AF366" s="5" t="str">
        <f>IF(
  ISBLANK($AC366),"",
    IFERROR(
      (IF(ISBLANK(VLOOKUP($AC366,$B$4:$R$503,16,0)),"!",VLOOKUP($AC366,$B$4:$R$503,16,0))),""))</f>
        <v/>
      </c>
      <c r="AG366" s="18" t="str">
        <f>IF(
  ISBLANK($AC366),"",
    IFERROR(
      (IF(ISBLANK(VLOOKUP($AC366,$B$4:$R$503,17,0)),"!",VLOOKUP($AC366,$B$4:$R$503,17,0))),""))</f>
        <v/>
      </c>
      <c r="AH366" s="2"/>
      <c r="AI366" s="2"/>
      <c r="AJ366" s="2"/>
      <c r="AK366" s="2"/>
    </row>
    <row r="367" spans="1:37" ht="21.95" customHeight="1" x14ac:dyDescent="0.2">
      <c r="A367" s="23" t="str">
        <f t="shared" si="11"/>
        <v/>
      </c>
      <c r="B367" s="23" t="str">
        <f t="shared" si="12"/>
        <v/>
      </c>
      <c r="C367" s="24"/>
      <c r="D367" s="68"/>
      <c r="E367" s="68"/>
      <c r="F367" s="68"/>
      <c r="G367" s="68"/>
      <c r="H367" s="68"/>
      <c r="I367" s="5"/>
      <c r="J367" s="18"/>
      <c r="K367" s="5"/>
      <c r="L367" s="18"/>
      <c r="M367" s="5"/>
      <c r="N367" s="18"/>
      <c r="O367" s="5"/>
      <c r="P367" s="7"/>
      <c r="Q367" s="5"/>
      <c r="R367" s="12"/>
      <c r="T367" s="2"/>
      <c r="U367" s="8"/>
      <c r="V367" s="26"/>
      <c r="W367" s="16" t="str">
        <f>IF(
  ISBLANK($V367),"",
    IFERROR(
      (IF(ISBLANK(VLOOKUP($V367,$A$4:$R$503,9,0)),"!",VLOOKUP($V367,$A$4:$R$503,9,0))),""))</f>
        <v/>
      </c>
      <c r="X367" s="18" t="str">
        <f>IF(
  ISBLANK($V367),"",
    IFERROR(
      (IF(ISBLANK(VLOOKUP($V367,$A$4:$R$503,10,0)),"!",VLOOKUP($V367,$A$4:$R$503,10,0))),""))</f>
        <v/>
      </c>
      <c r="Y367" s="5" t="str">
        <f>IF(
  ISBLANK($V367),"",
    IFERROR(
      (IF(ISBLANK(VLOOKUP($V367,$A$4:$R$503,11,0)),"!",VLOOKUP($V367,$A$4:$R$503,11,0))),""))</f>
        <v/>
      </c>
      <c r="Z367" s="18" t="str">
        <f>IF(
  ISBLANK($V367),"",
    IFERROR(
      (IF(ISBLANK(VLOOKUP($V367,$A$4:$R$503,12,0)),"!",VLOOKUP($V367,$A$4:$R$503,12,0))),""))</f>
        <v/>
      </c>
      <c r="AA367" s="5" t="str">
        <f>IF(
  ISBLANK($V367),"",
    IFERROR(
      (IF(ISBLANK(VLOOKUP($V367,$A$4:$R$503,13,0)),"!",VLOOKUP($V367,$A$4:$R$503,13,0))),""))</f>
        <v/>
      </c>
      <c r="AB367" s="18" t="str">
        <f>IF(
  ISBLANK($V367),"",
    IFERROR(
      (IF(ISBLANK(VLOOKUP($V367,$A$4:$R$503,14,0)),"!",VLOOKUP($V367,$A$4:$R$503,14,0))),""))</f>
        <v/>
      </c>
      <c r="AC367" s="2"/>
      <c r="AD367" s="86" t="str">
        <f>IF(
  ISBLANK($AC367),"",
    IFERROR(
      (IF(ISBLANK(VLOOKUP($AC367,$B$4:$R$503,15,0)),"!",VLOOKUP($AC367,$B$4:$R$503,14,0))),""))</f>
        <v/>
      </c>
      <c r="AE367" s="18" t="str">
        <f>IF(
  ISBLANK($AC367),"",
    IFERROR(
      (IF(ISBLANK(VLOOKUP($AC367,$B$4:$R$503,15,0)),"!",VLOOKUP($AC367,$B$4:$R$503,15,0))),""))</f>
        <v/>
      </c>
      <c r="AF367" s="5" t="str">
        <f>IF(
  ISBLANK($AC367),"",
    IFERROR(
      (IF(ISBLANK(VLOOKUP($AC367,$B$4:$R$503,16,0)),"!",VLOOKUP($AC367,$B$4:$R$503,16,0))),""))</f>
        <v/>
      </c>
      <c r="AG367" s="18" t="str">
        <f>IF(
  ISBLANK($AC367),"",
    IFERROR(
      (IF(ISBLANK(VLOOKUP($AC367,$B$4:$R$503,17,0)),"!",VLOOKUP($AC367,$B$4:$R$503,17,0))),""))</f>
        <v/>
      </c>
      <c r="AH367" s="2"/>
      <c r="AI367" s="2"/>
      <c r="AJ367" s="2"/>
      <c r="AK367" s="2"/>
    </row>
    <row r="368" spans="1:37" ht="21.95" customHeight="1" x14ac:dyDescent="0.2">
      <c r="A368" s="23" t="str">
        <f t="shared" si="11"/>
        <v/>
      </c>
      <c r="B368" s="23" t="str">
        <f t="shared" si="12"/>
        <v/>
      </c>
      <c r="C368" s="24"/>
      <c r="D368" s="68"/>
      <c r="E368" s="68"/>
      <c r="F368" s="68"/>
      <c r="G368" s="68"/>
      <c r="H368" s="68"/>
      <c r="I368" s="5"/>
      <c r="J368" s="18"/>
      <c r="K368" s="5"/>
      <c r="L368" s="18"/>
      <c r="M368" s="5"/>
      <c r="N368" s="18"/>
      <c r="O368" s="5"/>
      <c r="P368" s="7"/>
      <c r="Q368" s="5"/>
      <c r="R368" s="12"/>
      <c r="T368" s="2"/>
      <c r="U368" s="8"/>
      <c r="V368" s="26"/>
      <c r="W368" s="16" t="str">
        <f>IF(
  ISBLANK($V368),"",
    IFERROR(
      (IF(ISBLANK(VLOOKUP($V368,$A$4:$R$503,9,0)),"!",VLOOKUP($V368,$A$4:$R$503,9,0))),""))</f>
        <v/>
      </c>
      <c r="X368" s="18" t="str">
        <f>IF(
  ISBLANK($V368),"",
    IFERROR(
      (IF(ISBLANK(VLOOKUP($V368,$A$4:$R$503,10,0)),"!",VLOOKUP($V368,$A$4:$R$503,10,0))),""))</f>
        <v/>
      </c>
      <c r="Y368" s="5" t="str">
        <f>IF(
  ISBLANK($V368),"",
    IFERROR(
      (IF(ISBLANK(VLOOKUP($V368,$A$4:$R$503,11,0)),"!",VLOOKUP($V368,$A$4:$R$503,11,0))),""))</f>
        <v/>
      </c>
      <c r="Z368" s="18" t="str">
        <f>IF(
  ISBLANK($V368),"",
    IFERROR(
      (IF(ISBLANK(VLOOKUP($V368,$A$4:$R$503,12,0)),"!",VLOOKUP($V368,$A$4:$R$503,12,0))),""))</f>
        <v/>
      </c>
      <c r="AA368" s="5" t="str">
        <f>IF(
  ISBLANK($V368),"",
    IFERROR(
      (IF(ISBLANK(VLOOKUP($V368,$A$4:$R$503,13,0)),"!",VLOOKUP($V368,$A$4:$R$503,13,0))),""))</f>
        <v/>
      </c>
      <c r="AB368" s="18" t="str">
        <f>IF(
  ISBLANK($V368),"",
    IFERROR(
      (IF(ISBLANK(VLOOKUP($V368,$A$4:$R$503,14,0)),"!",VLOOKUP($V368,$A$4:$R$503,14,0))),""))</f>
        <v/>
      </c>
      <c r="AC368" s="2"/>
      <c r="AD368" s="86" t="str">
        <f>IF(
  ISBLANK($AC368),"",
    IFERROR(
      (IF(ISBLANK(VLOOKUP($AC368,$B$4:$R$503,15,0)),"!",VLOOKUP($AC368,$B$4:$R$503,14,0))),""))</f>
        <v/>
      </c>
      <c r="AE368" s="18" t="str">
        <f>IF(
  ISBLANK($AC368),"",
    IFERROR(
      (IF(ISBLANK(VLOOKUP($AC368,$B$4:$R$503,15,0)),"!",VLOOKUP($AC368,$B$4:$R$503,15,0))),""))</f>
        <v/>
      </c>
      <c r="AF368" s="5" t="str">
        <f>IF(
  ISBLANK($AC368),"",
    IFERROR(
      (IF(ISBLANK(VLOOKUP($AC368,$B$4:$R$503,16,0)),"!",VLOOKUP($AC368,$B$4:$R$503,16,0))),""))</f>
        <v/>
      </c>
      <c r="AG368" s="18" t="str">
        <f>IF(
  ISBLANK($AC368),"",
    IFERROR(
      (IF(ISBLANK(VLOOKUP($AC368,$B$4:$R$503,17,0)),"!",VLOOKUP($AC368,$B$4:$R$503,17,0))),""))</f>
        <v/>
      </c>
      <c r="AH368" s="2"/>
      <c r="AI368" s="2"/>
      <c r="AJ368" s="2"/>
      <c r="AK368" s="2"/>
    </row>
    <row r="369" spans="1:37" ht="21.95" customHeight="1" x14ac:dyDescent="0.2">
      <c r="A369" s="23" t="str">
        <f t="shared" si="11"/>
        <v/>
      </c>
      <c r="B369" s="23" t="str">
        <f t="shared" si="12"/>
        <v/>
      </c>
      <c r="C369" s="24"/>
      <c r="D369" s="68"/>
      <c r="E369" s="68"/>
      <c r="F369" s="68"/>
      <c r="G369" s="68"/>
      <c r="H369" s="68"/>
      <c r="I369" s="5"/>
      <c r="J369" s="18"/>
      <c r="K369" s="5"/>
      <c r="L369" s="18"/>
      <c r="M369" s="5"/>
      <c r="N369" s="18"/>
      <c r="O369" s="5"/>
      <c r="P369" s="7"/>
      <c r="Q369" s="5"/>
      <c r="R369" s="12"/>
      <c r="T369" s="2"/>
      <c r="U369" s="8"/>
      <c r="V369" s="26"/>
      <c r="W369" s="16" t="str">
        <f>IF(
  ISBLANK($V369),"",
    IFERROR(
      (IF(ISBLANK(VLOOKUP($V369,$A$4:$R$503,9,0)),"!",VLOOKUP($V369,$A$4:$R$503,9,0))),""))</f>
        <v/>
      </c>
      <c r="X369" s="18" t="str">
        <f>IF(
  ISBLANK($V369),"",
    IFERROR(
      (IF(ISBLANK(VLOOKUP($V369,$A$4:$R$503,10,0)),"!",VLOOKUP($V369,$A$4:$R$503,10,0))),""))</f>
        <v/>
      </c>
      <c r="Y369" s="5" t="str">
        <f>IF(
  ISBLANK($V369),"",
    IFERROR(
      (IF(ISBLANK(VLOOKUP($V369,$A$4:$R$503,11,0)),"!",VLOOKUP($V369,$A$4:$R$503,11,0))),""))</f>
        <v/>
      </c>
      <c r="Z369" s="18" t="str">
        <f>IF(
  ISBLANK($V369),"",
    IFERROR(
      (IF(ISBLANK(VLOOKUP($V369,$A$4:$R$503,12,0)),"!",VLOOKUP($V369,$A$4:$R$503,12,0))),""))</f>
        <v/>
      </c>
      <c r="AA369" s="5" t="str">
        <f>IF(
  ISBLANK($V369),"",
    IFERROR(
      (IF(ISBLANK(VLOOKUP($V369,$A$4:$R$503,13,0)),"!",VLOOKUP($V369,$A$4:$R$503,13,0))),""))</f>
        <v/>
      </c>
      <c r="AB369" s="18" t="str">
        <f>IF(
  ISBLANK($V369),"",
    IFERROR(
      (IF(ISBLANK(VLOOKUP($V369,$A$4:$R$503,14,0)),"!",VLOOKUP($V369,$A$4:$R$503,14,0))),""))</f>
        <v/>
      </c>
      <c r="AC369" s="2"/>
      <c r="AD369" s="86" t="str">
        <f>IF(
  ISBLANK($AC369),"",
    IFERROR(
      (IF(ISBLANK(VLOOKUP($AC369,$B$4:$R$503,15,0)),"!",VLOOKUP($AC369,$B$4:$R$503,14,0))),""))</f>
        <v/>
      </c>
      <c r="AE369" s="18" t="str">
        <f>IF(
  ISBLANK($AC369),"",
    IFERROR(
      (IF(ISBLANK(VLOOKUP($AC369,$B$4:$R$503,15,0)),"!",VLOOKUP($AC369,$B$4:$R$503,15,0))),""))</f>
        <v/>
      </c>
      <c r="AF369" s="5" t="str">
        <f>IF(
  ISBLANK($AC369),"",
    IFERROR(
      (IF(ISBLANK(VLOOKUP($AC369,$B$4:$R$503,16,0)),"!",VLOOKUP($AC369,$B$4:$R$503,16,0))),""))</f>
        <v/>
      </c>
      <c r="AG369" s="18" t="str">
        <f>IF(
  ISBLANK($AC369),"",
    IFERROR(
      (IF(ISBLANK(VLOOKUP($AC369,$B$4:$R$503,17,0)),"!",VLOOKUP($AC369,$B$4:$R$503,17,0))),""))</f>
        <v/>
      </c>
      <c r="AH369" s="2"/>
      <c r="AI369" s="2"/>
      <c r="AJ369" s="2"/>
      <c r="AK369" s="2"/>
    </row>
    <row r="370" spans="1:37" ht="21.95" customHeight="1" x14ac:dyDescent="0.2">
      <c r="A370" s="23" t="str">
        <f t="shared" si="11"/>
        <v/>
      </c>
      <c r="B370" s="23" t="str">
        <f t="shared" si="12"/>
        <v/>
      </c>
      <c r="C370" s="24"/>
      <c r="D370" s="68"/>
      <c r="E370" s="68"/>
      <c r="F370" s="68"/>
      <c r="G370" s="68"/>
      <c r="H370" s="68"/>
      <c r="I370" s="5"/>
      <c r="J370" s="18"/>
      <c r="K370" s="5"/>
      <c r="L370" s="18"/>
      <c r="M370" s="5"/>
      <c r="N370" s="18"/>
      <c r="O370" s="5"/>
      <c r="P370" s="7"/>
      <c r="Q370" s="5"/>
      <c r="R370" s="12"/>
      <c r="T370" s="2"/>
      <c r="U370" s="8"/>
      <c r="V370" s="26"/>
      <c r="W370" s="16" t="str">
        <f>IF(
  ISBLANK($V370),"",
    IFERROR(
      (IF(ISBLANK(VLOOKUP($V370,$A$4:$R$503,9,0)),"!",VLOOKUP($V370,$A$4:$R$503,9,0))),""))</f>
        <v/>
      </c>
      <c r="X370" s="18" t="str">
        <f>IF(
  ISBLANK($V370),"",
    IFERROR(
      (IF(ISBLANK(VLOOKUP($V370,$A$4:$R$503,10,0)),"!",VLOOKUP($V370,$A$4:$R$503,10,0))),""))</f>
        <v/>
      </c>
      <c r="Y370" s="5" t="str">
        <f>IF(
  ISBLANK($V370),"",
    IFERROR(
      (IF(ISBLANK(VLOOKUP($V370,$A$4:$R$503,11,0)),"!",VLOOKUP($V370,$A$4:$R$503,11,0))),""))</f>
        <v/>
      </c>
      <c r="Z370" s="18" t="str">
        <f>IF(
  ISBLANK($V370),"",
    IFERROR(
      (IF(ISBLANK(VLOOKUP($V370,$A$4:$R$503,12,0)),"!",VLOOKUP($V370,$A$4:$R$503,12,0))),""))</f>
        <v/>
      </c>
      <c r="AA370" s="5" t="str">
        <f>IF(
  ISBLANK($V370),"",
    IFERROR(
      (IF(ISBLANK(VLOOKUP($V370,$A$4:$R$503,13,0)),"!",VLOOKUP($V370,$A$4:$R$503,13,0))),""))</f>
        <v/>
      </c>
      <c r="AB370" s="18" t="str">
        <f>IF(
  ISBLANK($V370),"",
    IFERROR(
      (IF(ISBLANK(VLOOKUP($V370,$A$4:$R$503,14,0)),"!",VLOOKUP($V370,$A$4:$R$503,14,0))),""))</f>
        <v/>
      </c>
      <c r="AC370" s="2"/>
      <c r="AD370" s="86" t="str">
        <f>IF(
  ISBLANK($AC370),"",
    IFERROR(
      (IF(ISBLANK(VLOOKUP($AC370,$B$4:$R$503,15,0)),"!",VLOOKUP($AC370,$B$4:$R$503,14,0))),""))</f>
        <v/>
      </c>
      <c r="AE370" s="18" t="str">
        <f>IF(
  ISBLANK($AC370),"",
    IFERROR(
      (IF(ISBLANK(VLOOKUP($AC370,$B$4:$R$503,15,0)),"!",VLOOKUP($AC370,$B$4:$R$503,15,0))),""))</f>
        <v/>
      </c>
      <c r="AF370" s="5" t="str">
        <f>IF(
  ISBLANK($AC370),"",
    IFERROR(
      (IF(ISBLANK(VLOOKUP($AC370,$B$4:$R$503,16,0)),"!",VLOOKUP($AC370,$B$4:$R$503,16,0))),""))</f>
        <v/>
      </c>
      <c r="AG370" s="18" t="str">
        <f>IF(
  ISBLANK($AC370),"",
    IFERROR(
      (IF(ISBLANK(VLOOKUP($AC370,$B$4:$R$503,17,0)),"!",VLOOKUP($AC370,$B$4:$R$503,17,0))),""))</f>
        <v/>
      </c>
      <c r="AH370" s="2"/>
      <c r="AI370" s="2"/>
      <c r="AJ370" s="2"/>
      <c r="AK370" s="2"/>
    </row>
    <row r="371" spans="1:37" ht="21.95" customHeight="1" x14ac:dyDescent="0.2">
      <c r="A371" s="23" t="str">
        <f t="shared" si="11"/>
        <v/>
      </c>
      <c r="B371" s="23" t="str">
        <f t="shared" si="12"/>
        <v/>
      </c>
      <c r="C371" s="24"/>
      <c r="D371" s="68"/>
      <c r="E371" s="68"/>
      <c r="F371" s="68"/>
      <c r="G371" s="68"/>
      <c r="H371" s="68"/>
      <c r="I371" s="5"/>
      <c r="J371" s="18"/>
      <c r="K371" s="5"/>
      <c r="L371" s="18"/>
      <c r="M371" s="5"/>
      <c r="N371" s="18"/>
      <c r="O371" s="5"/>
      <c r="P371" s="7"/>
      <c r="Q371" s="5"/>
      <c r="R371" s="12"/>
      <c r="T371" s="2"/>
      <c r="U371" s="8"/>
      <c r="V371" s="26"/>
      <c r="W371" s="16" t="str">
        <f>IF(
  ISBLANK($V371),"",
    IFERROR(
      (IF(ISBLANK(VLOOKUP($V371,$A$4:$R$503,9,0)),"!",VLOOKUP($V371,$A$4:$R$503,9,0))),""))</f>
        <v/>
      </c>
      <c r="X371" s="18" t="str">
        <f>IF(
  ISBLANK($V371),"",
    IFERROR(
      (IF(ISBLANK(VLOOKUP($V371,$A$4:$R$503,10,0)),"!",VLOOKUP($V371,$A$4:$R$503,10,0))),""))</f>
        <v/>
      </c>
      <c r="Y371" s="5" t="str">
        <f>IF(
  ISBLANK($V371),"",
    IFERROR(
      (IF(ISBLANK(VLOOKUP($V371,$A$4:$R$503,11,0)),"!",VLOOKUP($V371,$A$4:$R$503,11,0))),""))</f>
        <v/>
      </c>
      <c r="Z371" s="18" t="str">
        <f>IF(
  ISBLANK($V371),"",
    IFERROR(
      (IF(ISBLANK(VLOOKUP($V371,$A$4:$R$503,12,0)),"!",VLOOKUP($V371,$A$4:$R$503,12,0))),""))</f>
        <v/>
      </c>
      <c r="AA371" s="5" t="str">
        <f>IF(
  ISBLANK($V371),"",
    IFERROR(
      (IF(ISBLANK(VLOOKUP($V371,$A$4:$R$503,13,0)),"!",VLOOKUP($V371,$A$4:$R$503,13,0))),""))</f>
        <v/>
      </c>
      <c r="AB371" s="18" t="str">
        <f>IF(
  ISBLANK($V371),"",
    IFERROR(
      (IF(ISBLANK(VLOOKUP($V371,$A$4:$R$503,14,0)),"!",VLOOKUP($V371,$A$4:$R$503,14,0))),""))</f>
        <v/>
      </c>
      <c r="AC371" s="2"/>
      <c r="AD371" s="86" t="str">
        <f>IF(
  ISBLANK($AC371),"",
    IFERROR(
      (IF(ISBLANK(VLOOKUP($AC371,$B$4:$R$503,15,0)),"!",VLOOKUP($AC371,$B$4:$R$503,14,0))),""))</f>
        <v/>
      </c>
      <c r="AE371" s="18" t="str">
        <f>IF(
  ISBLANK($AC371),"",
    IFERROR(
      (IF(ISBLANK(VLOOKUP($AC371,$B$4:$R$503,15,0)),"!",VLOOKUP($AC371,$B$4:$R$503,15,0))),""))</f>
        <v/>
      </c>
      <c r="AF371" s="5" t="str">
        <f>IF(
  ISBLANK($AC371),"",
    IFERROR(
      (IF(ISBLANK(VLOOKUP($AC371,$B$4:$R$503,16,0)),"!",VLOOKUP($AC371,$B$4:$R$503,16,0))),""))</f>
        <v/>
      </c>
      <c r="AG371" s="18" t="str">
        <f>IF(
  ISBLANK($AC371),"",
    IFERROR(
      (IF(ISBLANK(VLOOKUP($AC371,$B$4:$R$503,17,0)),"!",VLOOKUP($AC371,$B$4:$R$503,17,0))),""))</f>
        <v/>
      </c>
      <c r="AH371" s="2"/>
      <c r="AI371" s="2"/>
      <c r="AJ371" s="2"/>
      <c r="AK371" s="2"/>
    </row>
    <row r="372" spans="1:37" ht="21.95" customHeight="1" x14ac:dyDescent="0.2">
      <c r="A372" s="23" t="str">
        <f t="shared" si="11"/>
        <v/>
      </c>
      <c r="B372" s="23" t="str">
        <f t="shared" si="12"/>
        <v/>
      </c>
      <c r="C372" s="24"/>
      <c r="D372" s="68"/>
      <c r="E372" s="68"/>
      <c r="F372" s="68"/>
      <c r="G372" s="68"/>
      <c r="H372" s="68"/>
      <c r="I372" s="5"/>
      <c r="J372" s="18"/>
      <c r="K372" s="5"/>
      <c r="L372" s="18"/>
      <c r="M372" s="5"/>
      <c r="N372" s="18"/>
      <c r="O372" s="5"/>
      <c r="P372" s="7"/>
      <c r="Q372" s="5"/>
      <c r="R372" s="12"/>
      <c r="T372" s="2"/>
      <c r="U372" s="8"/>
      <c r="V372" s="26"/>
      <c r="W372" s="16" t="str">
        <f>IF(
  ISBLANK($V372),"",
    IFERROR(
      (IF(ISBLANK(VLOOKUP($V372,$A$4:$R$503,9,0)),"!",VLOOKUP($V372,$A$4:$R$503,9,0))),""))</f>
        <v/>
      </c>
      <c r="X372" s="18" t="str">
        <f>IF(
  ISBLANK($V372),"",
    IFERROR(
      (IF(ISBLANK(VLOOKUP($V372,$A$4:$R$503,10,0)),"!",VLOOKUP($V372,$A$4:$R$503,10,0))),""))</f>
        <v/>
      </c>
      <c r="Y372" s="5" t="str">
        <f>IF(
  ISBLANK($V372),"",
    IFERROR(
      (IF(ISBLANK(VLOOKUP($V372,$A$4:$R$503,11,0)),"!",VLOOKUP($V372,$A$4:$R$503,11,0))),""))</f>
        <v/>
      </c>
      <c r="Z372" s="18" t="str">
        <f>IF(
  ISBLANK($V372),"",
    IFERROR(
      (IF(ISBLANK(VLOOKUP($V372,$A$4:$R$503,12,0)),"!",VLOOKUP($V372,$A$4:$R$503,12,0))),""))</f>
        <v/>
      </c>
      <c r="AA372" s="5" t="str">
        <f>IF(
  ISBLANK($V372),"",
    IFERROR(
      (IF(ISBLANK(VLOOKUP($V372,$A$4:$R$503,13,0)),"!",VLOOKUP($V372,$A$4:$R$503,13,0))),""))</f>
        <v/>
      </c>
      <c r="AB372" s="18" t="str">
        <f>IF(
  ISBLANK($V372),"",
    IFERROR(
      (IF(ISBLANK(VLOOKUP($V372,$A$4:$R$503,14,0)),"!",VLOOKUP($V372,$A$4:$R$503,14,0))),""))</f>
        <v/>
      </c>
      <c r="AC372" s="2"/>
      <c r="AD372" s="86" t="str">
        <f>IF(
  ISBLANK($AC372),"",
    IFERROR(
      (IF(ISBLANK(VLOOKUP($AC372,$B$4:$R$503,15,0)),"!",VLOOKUP($AC372,$B$4:$R$503,14,0))),""))</f>
        <v/>
      </c>
      <c r="AE372" s="18" t="str">
        <f>IF(
  ISBLANK($AC372),"",
    IFERROR(
      (IF(ISBLANK(VLOOKUP($AC372,$B$4:$R$503,15,0)),"!",VLOOKUP($AC372,$B$4:$R$503,15,0))),""))</f>
        <v/>
      </c>
      <c r="AF372" s="5" t="str">
        <f>IF(
  ISBLANK($AC372),"",
    IFERROR(
      (IF(ISBLANK(VLOOKUP($AC372,$B$4:$R$503,16,0)),"!",VLOOKUP($AC372,$B$4:$R$503,16,0))),""))</f>
        <v/>
      </c>
      <c r="AG372" s="18" t="str">
        <f>IF(
  ISBLANK($AC372),"",
    IFERROR(
      (IF(ISBLANK(VLOOKUP($AC372,$B$4:$R$503,17,0)),"!",VLOOKUP($AC372,$B$4:$R$503,17,0))),""))</f>
        <v/>
      </c>
      <c r="AH372" s="2"/>
      <c r="AI372" s="2"/>
      <c r="AJ372" s="2"/>
      <c r="AK372" s="2"/>
    </row>
    <row r="373" spans="1:37" ht="21.95" customHeight="1" x14ac:dyDescent="0.2">
      <c r="A373" s="23" t="str">
        <f t="shared" si="11"/>
        <v/>
      </c>
      <c r="B373" s="23" t="str">
        <f t="shared" si="12"/>
        <v/>
      </c>
      <c r="C373" s="24"/>
      <c r="D373" s="68"/>
      <c r="E373" s="68"/>
      <c r="F373" s="68"/>
      <c r="G373" s="68"/>
      <c r="H373" s="68"/>
      <c r="I373" s="5"/>
      <c r="J373" s="18"/>
      <c r="K373" s="5"/>
      <c r="L373" s="18"/>
      <c r="M373" s="5"/>
      <c r="N373" s="18"/>
      <c r="O373" s="5"/>
      <c r="P373" s="7"/>
      <c r="Q373" s="5"/>
      <c r="R373" s="12"/>
      <c r="T373" s="2"/>
      <c r="U373" s="8"/>
      <c r="V373" s="26"/>
      <c r="W373" s="16" t="str">
        <f>IF(
  ISBLANK($V373),"",
    IFERROR(
      (IF(ISBLANK(VLOOKUP($V373,$A$4:$R$503,9,0)),"!",VLOOKUP($V373,$A$4:$R$503,9,0))),""))</f>
        <v/>
      </c>
      <c r="X373" s="18" t="str">
        <f>IF(
  ISBLANK($V373),"",
    IFERROR(
      (IF(ISBLANK(VLOOKUP($V373,$A$4:$R$503,10,0)),"!",VLOOKUP($V373,$A$4:$R$503,10,0))),""))</f>
        <v/>
      </c>
      <c r="Y373" s="5" t="str">
        <f>IF(
  ISBLANK($V373),"",
    IFERROR(
      (IF(ISBLANK(VLOOKUP($V373,$A$4:$R$503,11,0)),"!",VLOOKUP($V373,$A$4:$R$503,11,0))),""))</f>
        <v/>
      </c>
      <c r="Z373" s="18" t="str">
        <f>IF(
  ISBLANK($V373),"",
    IFERROR(
      (IF(ISBLANK(VLOOKUP($V373,$A$4:$R$503,12,0)),"!",VLOOKUP($V373,$A$4:$R$503,12,0))),""))</f>
        <v/>
      </c>
      <c r="AA373" s="5" t="str">
        <f>IF(
  ISBLANK($V373),"",
    IFERROR(
      (IF(ISBLANK(VLOOKUP($V373,$A$4:$R$503,13,0)),"!",VLOOKUP($V373,$A$4:$R$503,13,0))),""))</f>
        <v/>
      </c>
      <c r="AB373" s="18" t="str">
        <f>IF(
  ISBLANK($V373),"",
    IFERROR(
      (IF(ISBLANK(VLOOKUP($V373,$A$4:$R$503,14,0)),"!",VLOOKUP($V373,$A$4:$R$503,14,0))),""))</f>
        <v/>
      </c>
      <c r="AC373" s="2"/>
      <c r="AD373" s="86" t="str">
        <f>IF(
  ISBLANK($AC373),"",
    IFERROR(
      (IF(ISBLANK(VLOOKUP($AC373,$B$4:$R$503,15,0)),"!",VLOOKUP($AC373,$B$4:$R$503,14,0))),""))</f>
        <v/>
      </c>
      <c r="AE373" s="18" t="str">
        <f>IF(
  ISBLANK($AC373),"",
    IFERROR(
      (IF(ISBLANK(VLOOKUP($AC373,$B$4:$R$503,15,0)),"!",VLOOKUP($AC373,$B$4:$R$503,15,0))),""))</f>
        <v/>
      </c>
      <c r="AF373" s="5" t="str">
        <f>IF(
  ISBLANK($AC373),"",
    IFERROR(
      (IF(ISBLANK(VLOOKUP($AC373,$B$4:$R$503,16,0)),"!",VLOOKUP($AC373,$B$4:$R$503,16,0))),""))</f>
        <v/>
      </c>
      <c r="AG373" s="18" t="str">
        <f>IF(
  ISBLANK($AC373),"",
    IFERROR(
      (IF(ISBLANK(VLOOKUP($AC373,$B$4:$R$503,17,0)),"!",VLOOKUP($AC373,$B$4:$R$503,17,0))),""))</f>
        <v/>
      </c>
      <c r="AH373" s="2"/>
      <c r="AI373" s="2"/>
      <c r="AJ373" s="2"/>
      <c r="AK373" s="2"/>
    </row>
    <row r="374" spans="1:37" ht="21.95" customHeight="1" x14ac:dyDescent="0.2">
      <c r="A374" s="23" t="str">
        <f t="shared" si="11"/>
        <v/>
      </c>
      <c r="B374" s="23" t="str">
        <f t="shared" si="12"/>
        <v/>
      </c>
      <c r="C374" s="24"/>
      <c r="D374" s="68"/>
      <c r="E374" s="68"/>
      <c r="F374" s="68"/>
      <c r="G374" s="68"/>
      <c r="H374" s="68"/>
      <c r="I374" s="5"/>
      <c r="J374" s="18"/>
      <c r="K374" s="5"/>
      <c r="L374" s="18"/>
      <c r="M374" s="5"/>
      <c r="N374" s="18"/>
      <c r="O374" s="5"/>
      <c r="P374" s="7"/>
      <c r="Q374" s="5"/>
      <c r="R374" s="12"/>
      <c r="T374" s="2"/>
      <c r="U374" s="8"/>
      <c r="V374" s="26"/>
      <c r="W374" s="16" t="str">
        <f>IF(
  ISBLANK($V374),"",
    IFERROR(
      (IF(ISBLANK(VLOOKUP($V374,$A$4:$R$503,9,0)),"!",VLOOKUP($V374,$A$4:$R$503,9,0))),""))</f>
        <v/>
      </c>
      <c r="X374" s="18" t="str">
        <f>IF(
  ISBLANK($V374),"",
    IFERROR(
      (IF(ISBLANK(VLOOKUP($V374,$A$4:$R$503,10,0)),"!",VLOOKUP($V374,$A$4:$R$503,10,0))),""))</f>
        <v/>
      </c>
      <c r="Y374" s="5" t="str">
        <f>IF(
  ISBLANK($V374),"",
    IFERROR(
      (IF(ISBLANK(VLOOKUP($V374,$A$4:$R$503,11,0)),"!",VLOOKUP($V374,$A$4:$R$503,11,0))),""))</f>
        <v/>
      </c>
      <c r="Z374" s="18" t="str">
        <f>IF(
  ISBLANK($V374),"",
    IFERROR(
      (IF(ISBLANK(VLOOKUP($V374,$A$4:$R$503,12,0)),"!",VLOOKUP($V374,$A$4:$R$503,12,0))),""))</f>
        <v/>
      </c>
      <c r="AA374" s="5" t="str">
        <f>IF(
  ISBLANK($V374),"",
    IFERROR(
      (IF(ISBLANK(VLOOKUP($V374,$A$4:$R$503,13,0)),"!",VLOOKUP($V374,$A$4:$R$503,13,0))),""))</f>
        <v/>
      </c>
      <c r="AB374" s="18" t="str">
        <f>IF(
  ISBLANK($V374),"",
    IFERROR(
      (IF(ISBLANK(VLOOKUP($V374,$A$4:$R$503,14,0)),"!",VLOOKUP($V374,$A$4:$R$503,14,0))),""))</f>
        <v/>
      </c>
      <c r="AC374" s="2"/>
      <c r="AD374" s="86" t="str">
        <f>IF(
  ISBLANK($AC374),"",
    IFERROR(
      (IF(ISBLANK(VLOOKUP($AC374,$B$4:$R$503,15,0)),"!",VLOOKUP($AC374,$B$4:$R$503,14,0))),""))</f>
        <v/>
      </c>
      <c r="AE374" s="18" t="str">
        <f>IF(
  ISBLANK($AC374),"",
    IFERROR(
      (IF(ISBLANK(VLOOKUP($AC374,$B$4:$R$503,15,0)),"!",VLOOKUP($AC374,$B$4:$R$503,15,0))),""))</f>
        <v/>
      </c>
      <c r="AF374" s="5" t="str">
        <f>IF(
  ISBLANK($AC374),"",
    IFERROR(
      (IF(ISBLANK(VLOOKUP($AC374,$B$4:$R$503,16,0)),"!",VLOOKUP($AC374,$B$4:$R$503,16,0))),""))</f>
        <v/>
      </c>
      <c r="AG374" s="18" t="str">
        <f>IF(
  ISBLANK($AC374),"",
    IFERROR(
      (IF(ISBLANK(VLOOKUP($AC374,$B$4:$R$503,17,0)),"!",VLOOKUP($AC374,$B$4:$R$503,17,0))),""))</f>
        <v/>
      </c>
      <c r="AH374" s="2"/>
      <c r="AI374" s="2"/>
      <c r="AJ374" s="2"/>
      <c r="AK374" s="2"/>
    </row>
    <row r="375" spans="1:37" ht="21.95" customHeight="1" x14ac:dyDescent="0.2">
      <c r="A375" s="23" t="str">
        <f t="shared" si="11"/>
        <v/>
      </c>
      <c r="B375" s="23" t="str">
        <f t="shared" si="12"/>
        <v/>
      </c>
      <c r="C375" s="24"/>
      <c r="D375" s="68"/>
      <c r="E375" s="68"/>
      <c r="F375" s="68"/>
      <c r="G375" s="68"/>
      <c r="H375" s="68"/>
      <c r="I375" s="5"/>
      <c r="J375" s="18"/>
      <c r="K375" s="5"/>
      <c r="L375" s="18"/>
      <c r="M375" s="5"/>
      <c r="N375" s="18"/>
      <c r="O375" s="5"/>
      <c r="P375" s="7"/>
      <c r="Q375" s="5"/>
      <c r="R375" s="12"/>
      <c r="T375" s="2"/>
      <c r="U375" s="8"/>
      <c r="V375" s="26"/>
      <c r="W375" s="16" t="str">
        <f>IF(
  ISBLANK($V375),"",
    IFERROR(
      (IF(ISBLANK(VLOOKUP($V375,$A$4:$R$503,9,0)),"!",VLOOKUP($V375,$A$4:$R$503,9,0))),""))</f>
        <v/>
      </c>
      <c r="X375" s="18" t="str">
        <f>IF(
  ISBLANK($V375),"",
    IFERROR(
      (IF(ISBLANK(VLOOKUP($V375,$A$4:$R$503,10,0)),"!",VLOOKUP($V375,$A$4:$R$503,10,0))),""))</f>
        <v/>
      </c>
      <c r="Y375" s="5" t="str">
        <f>IF(
  ISBLANK($V375),"",
    IFERROR(
      (IF(ISBLANK(VLOOKUP($V375,$A$4:$R$503,11,0)),"!",VLOOKUP($V375,$A$4:$R$503,11,0))),""))</f>
        <v/>
      </c>
      <c r="Z375" s="18" t="str">
        <f>IF(
  ISBLANK($V375),"",
    IFERROR(
      (IF(ISBLANK(VLOOKUP($V375,$A$4:$R$503,12,0)),"!",VLOOKUP($V375,$A$4:$R$503,12,0))),""))</f>
        <v/>
      </c>
      <c r="AA375" s="5" t="str">
        <f>IF(
  ISBLANK($V375),"",
    IFERROR(
      (IF(ISBLANK(VLOOKUP($V375,$A$4:$R$503,13,0)),"!",VLOOKUP($V375,$A$4:$R$503,13,0))),""))</f>
        <v/>
      </c>
      <c r="AB375" s="18" t="str">
        <f>IF(
  ISBLANK($V375),"",
    IFERROR(
      (IF(ISBLANK(VLOOKUP($V375,$A$4:$R$503,14,0)),"!",VLOOKUP($V375,$A$4:$R$503,14,0))),""))</f>
        <v/>
      </c>
      <c r="AC375" s="2"/>
      <c r="AD375" s="86" t="str">
        <f>IF(
  ISBLANK($AC375),"",
    IFERROR(
      (IF(ISBLANK(VLOOKUP($AC375,$B$4:$R$503,15,0)),"!",VLOOKUP($AC375,$B$4:$R$503,14,0))),""))</f>
        <v/>
      </c>
      <c r="AE375" s="18" t="str">
        <f>IF(
  ISBLANK($AC375),"",
    IFERROR(
      (IF(ISBLANK(VLOOKUP($AC375,$B$4:$R$503,15,0)),"!",VLOOKUP($AC375,$B$4:$R$503,15,0))),""))</f>
        <v/>
      </c>
      <c r="AF375" s="5" t="str">
        <f>IF(
  ISBLANK($AC375),"",
    IFERROR(
      (IF(ISBLANK(VLOOKUP($AC375,$B$4:$R$503,16,0)),"!",VLOOKUP($AC375,$B$4:$R$503,16,0))),""))</f>
        <v/>
      </c>
      <c r="AG375" s="18" t="str">
        <f>IF(
  ISBLANK($AC375),"",
    IFERROR(
      (IF(ISBLANK(VLOOKUP($AC375,$B$4:$R$503,17,0)),"!",VLOOKUP($AC375,$B$4:$R$503,17,0))),""))</f>
        <v/>
      </c>
      <c r="AH375" s="2"/>
      <c r="AI375" s="2"/>
      <c r="AJ375" s="2"/>
      <c r="AK375" s="2"/>
    </row>
    <row r="376" spans="1:37" ht="21.95" customHeight="1" x14ac:dyDescent="0.2">
      <c r="A376" s="23" t="str">
        <f t="shared" si="11"/>
        <v/>
      </c>
      <c r="B376" s="23" t="str">
        <f t="shared" si="12"/>
        <v/>
      </c>
      <c r="C376" s="24"/>
      <c r="D376" s="68"/>
      <c r="E376" s="68"/>
      <c r="F376" s="68"/>
      <c r="G376" s="68"/>
      <c r="H376" s="68"/>
      <c r="I376" s="5"/>
      <c r="J376" s="18"/>
      <c r="K376" s="5"/>
      <c r="L376" s="18"/>
      <c r="M376" s="5"/>
      <c r="N376" s="18"/>
      <c r="O376" s="5"/>
      <c r="P376" s="7"/>
      <c r="Q376" s="5"/>
      <c r="R376" s="12"/>
      <c r="T376" s="2"/>
      <c r="U376" s="8"/>
      <c r="V376" s="26"/>
      <c r="W376" s="16" t="str">
        <f>IF(
  ISBLANK($V376),"",
    IFERROR(
      (IF(ISBLANK(VLOOKUP($V376,$A$4:$R$503,9,0)),"!",VLOOKUP($V376,$A$4:$R$503,9,0))),""))</f>
        <v/>
      </c>
      <c r="X376" s="18" t="str">
        <f>IF(
  ISBLANK($V376),"",
    IFERROR(
      (IF(ISBLANK(VLOOKUP($V376,$A$4:$R$503,10,0)),"!",VLOOKUP($V376,$A$4:$R$503,10,0))),""))</f>
        <v/>
      </c>
      <c r="Y376" s="5" t="str">
        <f>IF(
  ISBLANK($V376),"",
    IFERROR(
      (IF(ISBLANK(VLOOKUP($V376,$A$4:$R$503,11,0)),"!",VLOOKUP($V376,$A$4:$R$503,11,0))),""))</f>
        <v/>
      </c>
      <c r="Z376" s="18" t="str">
        <f>IF(
  ISBLANK($V376),"",
    IFERROR(
      (IF(ISBLANK(VLOOKUP($V376,$A$4:$R$503,12,0)),"!",VLOOKUP($V376,$A$4:$R$503,12,0))),""))</f>
        <v/>
      </c>
      <c r="AA376" s="5" t="str">
        <f>IF(
  ISBLANK($V376),"",
    IFERROR(
      (IF(ISBLANK(VLOOKUP($V376,$A$4:$R$503,13,0)),"!",VLOOKUP($V376,$A$4:$R$503,13,0))),""))</f>
        <v/>
      </c>
      <c r="AB376" s="18" t="str">
        <f>IF(
  ISBLANK($V376),"",
    IFERROR(
      (IF(ISBLANK(VLOOKUP($V376,$A$4:$R$503,14,0)),"!",VLOOKUP($V376,$A$4:$R$503,14,0))),""))</f>
        <v/>
      </c>
      <c r="AC376" s="2"/>
      <c r="AD376" s="86" t="str">
        <f>IF(
  ISBLANK($AC376),"",
    IFERROR(
      (IF(ISBLANK(VLOOKUP($AC376,$B$4:$R$503,15,0)),"!",VLOOKUP($AC376,$B$4:$R$503,14,0))),""))</f>
        <v/>
      </c>
      <c r="AE376" s="18" t="str">
        <f>IF(
  ISBLANK($AC376),"",
    IFERROR(
      (IF(ISBLANK(VLOOKUP($AC376,$B$4:$R$503,15,0)),"!",VLOOKUP($AC376,$B$4:$R$503,15,0))),""))</f>
        <v/>
      </c>
      <c r="AF376" s="5" t="str">
        <f>IF(
  ISBLANK($AC376),"",
    IFERROR(
      (IF(ISBLANK(VLOOKUP($AC376,$B$4:$R$503,16,0)),"!",VLOOKUP($AC376,$B$4:$R$503,16,0))),""))</f>
        <v/>
      </c>
      <c r="AG376" s="18" t="str">
        <f>IF(
  ISBLANK($AC376),"",
    IFERROR(
      (IF(ISBLANK(VLOOKUP($AC376,$B$4:$R$503,17,0)),"!",VLOOKUP($AC376,$B$4:$R$503,17,0))),""))</f>
        <v/>
      </c>
      <c r="AH376" s="2"/>
      <c r="AI376" s="2"/>
      <c r="AJ376" s="2"/>
      <c r="AK376" s="2"/>
    </row>
    <row r="377" spans="1:37" ht="21.95" customHeight="1" x14ac:dyDescent="0.2">
      <c r="A377" s="23" t="str">
        <f t="shared" si="11"/>
        <v/>
      </c>
      <c r="B377" s="23" t="str">
        <f t="shared" si="12"/>
        <v/>
      </c>
      <c r="C377" s="24"/>
      <c r="D377" s="68"/>
      <c r="E377" s="68"/>
      <c r="F377" s="68"/>
      <c r="G377" s="68"/>
      <c r="H377" s="68"/>
      <c r="I377" s="5"/>
      <c r="J377" s="18"/>
      <c r="K377" s="5"/>
      <c r="L377" s="18"/>
      <c r="M377" s="5"/>
      <c r="N377" s="18"/>
      <c r="O377" s="5"/>
      <c r="P377" s="7"/>
      <c r="Q377" s="5"/>
      <c r="R377" s="12"/>
      <c r="T377" s="2"/>
      <c r="U377" s="8"/>
      <c r="V377" s="26"/>
      <c r="W377" s="16" t="str">
        <f>IF(
  ISBLANK($V377),"",
    IFERROR(
      (IF(ISBLANK(VLOOKUP($V377,$A$4:$R$503,9,0)),"!",VLOOKUP($V377,$A$4:$R$503,9,0))),""))</f>
        <v/>
      </c>
      <c r="X377" s="18" t="str">
        <f>IF(
  ISBLANK($V377),"",
    IFERROR(
      (IF(ISBLANK(VLOOKUP($V377,$A$4:$R$503,10,0)),"!",VLOOKUP($V377,$A$4:$R$503,10,0))),""))</f>
        <v/>
      </c>
      <c r="Y377" s="5" t="str">
        <f>IF(
  ISBLANK($V377),"",
    IFERROR(
      (IF(ISBLANK(VLOOKUP($V377,$A$4:$R$503,11,0)),"!",VLOOKUP($V377,$A$4:$R$503,11,0))),""))</f>
        <v/>
      </c>
      <c r="Z377" s="18" t="str">
        <f>IF(
  ISBLANK($V377),"",
    IFERROR(
      (IF(ISBLANK(VLOOKUP($V377,$A$4:$R$503,12,0)),"!",VLOOKUP($V377,$A$4:$R$503,12,0))),""))</f>
        <v/>
      </c>
      <c r="AA377" s="5" t="str">
        <f>IF(
  ISBLANK($V377),"",
    IFERROR(
      (IF(ISBLANK(VLOOKUP($V377,$A$4:$R$503,13,0)),"!",VLOOKUP($V377,$A$4:$R$503,13,0))),""))</f>
        <v/>
      </c>
      <c r="AB377" s="18" t="str">
        <f>IF(
  ISBLANK($V377),"",
    IFERROR(
      (IF(ISBLANK(VLOOKUP($V377,$A$4:$R$503,14,0)),"!",VLOOKUP($V377,$A$4:$R$503,14,0))),""))</f>
        <v/>
      </c>
      <c r="AC377" s="2"/>
      <c r="AD377" s="86" t="str">
        <f>IF(
  ISBLANK($AC377),"",
    IFERROR(
      (IF(ISBLANK(VLOOKUP($AC377,$B$4:$R$503,15,0)),"!",VLOOKUP($AC377,$B$4:$R$503,14,0))),""))</f>
        <v/>
      </c>
      <c r="AE377" s="18" t="str">
        <f>IF(
  ISBLANK($AC377),"",
    IFERROR(
      (IF(ISBLANK(VLOOKUP($AC377,$B$4:$R$503,15,0)),"!",VLOOKUP($AC377,$B$4:$R$503,15,0))),""))</f>
        <v/>
      </c>
      <c r="AF377" s="5" t="str">
        <f>IF(
  ISBLANK($AC377),"",
    IFERROR(
      (IF(ISBLANK(VLOOKUP($AC377,$B$4:$R$503,16,0)),"!",VLOOKUP($AC377,$B$4:$R$503,16,0))),""))</f>
        <v/>
      </c>
      <c r="AG377" s="18" t="str">
        <f>IF(
  ISBLANK($AC377),"",
    IFERROR(
      (IF(ISBLANK(VLOOKUP($AC377,$B$4:$R$503,17,0)),"!",VLOOKUP($AC377,$B$4:$R$503,17,0))),""))</f>
        <v/>
      </c>
      <c r="AH377" s="2"/>
      <c r="AI377" s="2"/>
      <c r="AJ377" s="2"/>
      <c r="AK377" s="2"/>
    </row>
    <row r="378" spans="1:37" ht="21.95" customHeight="1" x14ac:dyDescent="0.2">
      <c r="A378" s="23" t="str">
        <f t="shared" si="11"/>
        <v/>
      </c>
      <c r="B378" s="23" t="str">
        <f t="shared" si="12"/>
        <v/>
      </c>
      <c r="C378" s="24"/>
      <c r="D378" s="68"/>
      <c r="E378" s="68"/>
      <c r="F378" s="68"/>
      <c r="G378" s="68"/>
      <c r="H378" s="68"/>
      <c r="I378" s="5"/>
      <c r="J378" s="18"/>
      <c r="K378" s="5"/>
      <c r="L378" s="18"/>
      <c r="M378" s="5"/>
      <c r="N378" s="18"/>
      <c r="O378" s="5"/>
      <c r="P378" s="7"/>
      <c r="Q378" s="5"/>
      <c r="R378" s="12"/>
      <c r="T378" s="2"/>
      <c r="U378" s="8"/>
      <c r="V378" s="26"/>
      <c r="W378" s="16" t="str">
        <f>IF(
  ISBLANK($V378),"",
    IFERROR(
      (IF(ISBLANK(VLOOKUP($V378,$A$4:$R$503,9,0)),"!",VLOOKUP($V378,$A$4:$R$503,9,0))),""))</f>
        <v/>
      </c>
      <c r="X378" s="18" t="str">
        <f>IF(
  ISBLANK($V378),"",
    IFERROR(
      (IF(ISBLANK(VLOOKUP($V378,$A$4:$R$503,10,0)),"!",VLOOKUP($V378,$A$4:$R$503,10,0))),""))</f>
        <v/>
      </c>
      <c r="Y378" s="5" t="str">
        <f>IF(
  ISBLANK($V378),"",
    IFERROR(
      (IF(ISBLANK(VLOOKUP($V378,$A$4:$R$503,11,0)),"!",VLOOKUP($V378,$A$4:$R$503,11,0))),""))</f>
        <v/>
      </c>
      <c r="Z378" s="18" t="str">
        <f>IF(
  ISBLANK($V378),"",
    IFERROR(
      (IF(ISBLANK(VLOOKUP($V378,$A$4:$R$503,12,0)),"!",VLOOKUP($V378,$A$4:$R$503,12,0))),""))</f>
        <v/>
      </c>
      <c r="AA378" s="5" t="str">
        <f>IF(
  ISBLANK($V378),"",
    IFERROR(
      (IF(ISBLANK(VLOOKUP($V378,$A$4:$R$503,13,0)),"!",VLOOKUP($V378,$A$4:$R$503,13,0))),""))</f>
        <v/>
      </c>
      <c r="AB378" s="18" t="str">
        <f>IF(
  ISBLANK($V378),"",
    IFERROR(
      (IF(ISBLANK(VLOOKUP($V378,$A$4:$R$503,14,0)),"!",VLOOKUP($V378,$A$4:$R$503,14,0))),""))</f>
        <v/>
      </c>
      <c r="AC378" s="2"/>
      <c r="AD378" s="86" t="str">
        <f>IF(
  ISBLANK($AC378),"",
    IFERROR(
      (IF(ISBLANK(VLOOKUP($AC378,$B$4:$R$503,15,0)),"!",VLOOKUP($AC378,$B$4:$R$503,14,0))),""))</f>
        <v/>
      </c>
      <c r="AE378" s="18" t="str">
        <f>IF(
  ISBLANK($AC378),"",
    IFERROR(
      (IF(ISBLANK(VLOOKUP($AC378,$B$4:$R$503,15,0)),"!",VLOOKUP($AC378,$B$4:$R$503,15,0))),""))</f>
        <v/>
      </c>
      <c r="AF378" s="5" t="str">
        <f>IF(
  ISBLANK($AC378),"",
    IFERROR(
      (IF(ISBLANK(VLOOKUP($AC378,$B$4:$R$503,16,0)),"!",VLOOKUP($AC378,$B$4:$R$503,16,0))),""))</f>
        <v/>
      </c>
      <c r="AG378" s="18" t="str">
        <f>IF(
  ISBLANK($AC378),"",
    IFERROR(
      (IF(ISBLANK(VLOOKUP($AC378,$B$4:$R$503,17,0)),"!",VLOOKUP($AC378,$B$4:$R$503,17,0))),""))</f>
        <v/>
      </c>
      <c r="AH378" s="2"/>
      <c r="AI378" s="2"/>
      <c r="AJ378" s="2"/>
      <c r="AK378" s="2"/>
    </row>
    <row r="379" spans="1:37" ht="21.95" customHeight="1" x14ac:dyDescent="0.2">
      <c r="A379" s="23" t="str">
        <f t="shared" si="11"/>
        <v/>
      </c>
      <c r="B379" s="23" t="str">
        <f t="shared" si="12"/>
        <v/>
      </c>
      <c r="C379" s="24"/>
      <c r="D379" s="68"/>
      <c r="E379" s="68"/>
      <c r="F379" s="68"/>
      <c r="G379" s="68"/>
      <c r="H379" s="68"/>
      <c r="I379" s="5"/>
      <c r="J379" s="18"/>
      <c r="K379" s="5"/>
      <c r="L379" s="18"/>
      <c r="M379" s="5"/>
      <c r="N379" s="18"/>
      <c r="O379" s="5"/>
      <c r="P379" s="7"/>
      <c r="Q379" s="5"/>
      <c r="R379" s="12"/>
      <c r="T379" s="2"/>
      <c r="U379" s="8"/>
      <c r="V379" s="26"/>
      <c r="W379" s="16" t="str">
        <f>IF(
  ISBLANK($V379),"",
    IFERROR(
      (IF(ISBLANK(VLOOKUP($V379,$A$4:$R$503,9,0)),"!",VLOOKUP($V379,$A$4:$R$503,9,0))),""))</f>
        <v/>
      </c>
      <c r="X379" s="18" t="str">
        <f>IF(
  ISBLANK($V379),"",
    IFERROR(
      (IF(ISBLANK(VLOOKUP($V379,$A$4:$R$503,10,0)),"!",VLOOKUP($V379,$A$4:$R$503,10,0))),""))</f>
        <v/>
      </c>
      <c r="Y379" s="5" t="str">
        <f>IF(
  ISBLANK($V379),"",
    IFERROR(
      (IF(ISBLANK(VLOOKUP($V379,$A$4:$R$503,11,0)),"!",VLOOKUP($V379,$A$4:$R$503,11,0))),""))</f>
        <v/>
      </c>
      <c r="Z379" s="18" t="str">
        <f>IF(
  ISBLANK($V379),"",
    IFERROR(
      (IF(ISBLANK(VLOOKUP($V379,$A$4:$R$503,12,0)),"!",VLOOKUP($V379,$A$4:$R$503,12,0))),""))</f>
        <v/>
      </c>
      <c r="AA379" s="5" t="str">
        <f>IF(
  ISBLANK($V379),"",
    IFERROR(
      (IF(ISBLANK(VLOOKUP($V379,$A$4:$R$503,13,0)),"!",VLOOKUP($V379,$A$4:$R$503,13,0))),""))</f>
        <v/>
      </c>
      <c r="AB379" s="18" t="str">
        <f>IF(
  ISBLANK($V379),"",
    IFERROR(
      (IF(ISBLANK(VLOOKUP($V379,$A$4:$R$503,14,0)),"!",VLOOKUP($V379,$A$4:$R$503,14,0))),""))</f>
        <v/>
      </c>
      <c r="AC379" s="2"/>
      <c r="AD379" s="86" t="str">
        <f>IF(
  ISBLANK($AC379),"",
    IFERROR(
      (IF(ISBLANK(VLOOKUP($AC379,$B$4:$R$503,15,0)),"!",VLOOKUP($AC379,$B$4:$R$503,14,0))),""))</f>
        <v/>
      </c>
      <c r="AE379" s="18" t="str">
        <f>IF(
  ISBLANK($AC379),"",
    IFERROR(
      (IF(ISBLANK(VLOOKUP($AC379,$B$4:$R$503,15,0)),"!",VLOOKUP($AC379,$B$4:$R$503,15,0))),""))</f>
        <v/>
      </c>
      <c r="AF379" s="5" t="str">
        <f>IF(
  ISBLANK($AC379),"",
    IFERROR(
      (IF(ISBLANK(VLOOKUP($AC379,$B$4:$R$503,16,0)),"!",VLOOKUP($AC379,$B$4:$R$503,16,0))),""))</f>
        <v/>
      </c>
      <c r="AG379" s="18" t="str">
        <f>IF(
  ISBLANK($AC379),"",
    IFERROR(
      (IF(ISBLANK(VLOOKUP($AC379,$B$4:$R$503,17,0)),"!",VLOOKUP($AC379,$B$4:$R$503,17,0))),""))</f>
        <v/>
      </c>
      <c r="AH379" s="2"/>
      <c r="AI379" s="2"/>
      <c r="AJ379" s="2"/>
      <c r="AK379" s="2"/>
    </row>
    <row r="380" spans="1:37" ht="21.95" customHeight="1" x14ac:dyDescent="0.2">
      <c r="A380" s="23" t="str">
        <f t="shared" si="11"/>
        <v/>
      </c>
      <c r="B380" s="23" t="str">
        <f t="shared" si="12"/>
        <v/>
      </c>
      <c r="C380" s="24"/>
      <c r="D380" s="68"/>
      <c r="E380" s="68"/>
      <c r="F380" s="68"/>
      <c r="G380" s="68"/>
      <c r="H380" s="68"/>
      <c r="I380" s="5"/>
      <c r="J380" s="18"/>
      <c r="K380" s="5"/>
      <c r="L380" s="18"/>
      <c r="M380" s="5"/>
      <c r="N380" s="18"/>
      <c r="O380" s="5"/>
      <c r="P380" s="7"/>
      <c r="Q380" s="5"/>
      <c r="R380" s="12"/>
      <c r="T380" s="2"/>
      <c r="U380" s="8"/>
      <c r="V380" s="26"/>
      <c r="W380" s="16" t="str">
        <f>IF(
  ISBLANK($V380),"",
    IFERROR(
      (IF(ISBLANK(VLOOKUP($V380,$A$4:$R$503,9,0)),"!",VLOOKUP($V380,$A$4:$R$503,9,0))),""))</f>
        <v/>
      </c>
      <c r="X380" s="18" t="str">
        <f>IF(
  ISBLANK($V380),"",
    IFERROR(
      (IF(ISBLANK(VLOOKUP($V380,$A$4:$R$503,10,0)),"!",VLOOKUP($V380,$A$4:$R$503,10,0))),""))</f>
        <v/>
      </c>
      <c r="Y380" s="5" t="str">
        <f>IF(
  ISBLANK($V380),"",
    IFERROR(
      (IF(ISBLANK(VLOOKUP($V380,$A$4:$R$503,11,0)),"!",VLOOKUP($V380,$A$4:$R$503,11,0))),""))</f>
        <v/>
      </c>
      <c r="Z380" s="18" t="str">
        <f>IF(
  ISBLANK($V380),"",
    IFERROR(
      (IF(ISBLANK(VLOOKUP($V380,$A$4:$R$503,12,0)),"!",VLOOKUP($V380,$A$4:$R$503,12,0))),""))</f>
        <v/>
      </c>
      <c r="AA380" s="5" t="str">
        <f>IF(
  ISBLANK($V380),"",
    IFERROR(
      (IF(ISBLANK(VLOOKUP($V380,$A$4:$R$503,13,0)),"!",VLOOKUP($V380,$A$4:$R$503,13,0))),""))</f>
        <v/>
      </c>
      <c r="AB380" s="18" t="str">
        <f>IF(
  ISBLANK($V380),"",
    IFERROR(
      (IF(ISBLANK(VLOOKUP($V380,$A$4:$R$503,14,0)),"!",VLOOKUP($V380,$A$4:$R$503,14,0))),""))</f>
        <v/>
      </c>
      <c r="AC380" s="2"/>
      <c r="AD380" s="86" t="str">
        <f>IF(
  ISBLANK($AC380),"",
    IFERROR(
      (IF(ISBLANK(VLOOKUP($AC380,$B$4:$R$503,15,0)),"!",VLOOKUP($AC380,$B$4:$R$503,14,0))),""))</f>
        <v/>
      </c>
      <c r="AE380" s="18" t="str">
        <f>IF(
  ISBLANK($AC380),"",
    IFERROR(
      (IF(ISBLANK(VLOOKUP($AC380,$B$4:$R$503,15,0)),"!",VLOOKUP($AC380,$B$4:$R$503,15,0))),""))</f>
        <v/>
      </c>
      <c r="AF380" s="5" t="str">
        <f>IF(
  ISBLANK($AC380),"",
    IFERROR(
      (IF(ISBLANK(VLOOKUP($AC380,$B$4:$R$503,16,0)),"!",VLOOKUP($AC380,$B$4:$R$503,16,0))),""))</f>
        <v/>
      </c>
      <c r="AG380" s="18" t="str">
        <f>IF(
  ISBLANK($AC380),"",
    IFERROR(
      (IF(ISBLANK(VLOOKUP($AC380,$B$4:$R$503,17,0)),"!",VLOOKUP($AC380,$B$4:$R$503,17,0))),""))</f>
        <v/>
      </c>
      <c r="AH380" s="2"/>
      <c r="AI380" s="2"/>
      <c r="AJ380" s="2"/>
      <c r="AK380" s="2"/>
    </row>
    <row r="381" spans="1:37" ht="21.95" customHeight="1" x14ac:dyDescent="0.2">
      <c r="A381" s="23" t="str">
        <f t="shared" si="11"/>
        <v/>
      </c>
      <c r="B381" s="23" t="str">
        <f t="shared" si="12"/>
        <v/>
      </c>
      <c r="C381" s="24"/>
      <c r="D381" s="68"/>
      <c r="E381" s="68"/>
      <c r="F381" s="68"/>
      <c r="G381" s="68"/>
      <c r="H381" s="68"/>
      <c r="I381" s="5"/>
      <c r="J381" s="18"/>
      <c r="K381" s="5"/>
      <c r="L381" s="18"/>
      <c r="M381" s="5"/>
      <c r="N381" s="18"/>
      <c r="O381" s="5"/>
      <c r="P381" s="7"/>
      <c r="Q381" s="5"/>
      <c r="R381" s="12"/>
      <c r="T381" s="2"/>
      <c r="U381" s="8"/>
      <c r="V381" s="26"/>
      <c r="W381" s="16" t="str">
        <f>IF(
  ISBLANK($V381),"",
    IFERROR(
      (IF(ISBLANK(VLOOKUP($V381,$A$4:$R$503,9,0)),"!",VLOOKUP($V381,$A$4:$R$503,9,0))),""))</f>
        <v/>
      </c>
      <c r="X381" s="18" t="str">
        <f>IF(
  ISBLANK($V381),"",
    IFERROR(
      (IF(ISBLANK(VLOOKUP($V381,$A$4:$R$503,10,0)),"!",VLOOKUP($V381,$A$4:$R$503,10,0))),""))</f>
        <v/>
      </c>
      <c r="Y381" s="5" t="str">
        <f>IF(
  ISBLANK($V381),"",
    IFERROR(
      (IF(ISBLANK(VLOOKUP($V381,$A$4:$R$503,11,0)),"!",VLOOKUP($V381,$A$4:$R$503,11,0))),""))</f>
        <v/>
      </c>
      <c r="Z381" s="18" t="str">
        <f>IF(
  ISBLANK($V381),"",
    IFERROR(
      (IF(ISBLANK(VLOOKUP($V381,$A$4:$R$503,12,0)),"!",VLOOKUP($V381,$A$4:$R$503,12,0))),""))</f>
        <v/>
      </c>
      <c r="AA381" s="5" t="str">
        <f>IF(
  ISBLANK($V381),"",
    IFERROR(
      (IF(ISBLANK(VLOOKUP($V381,$A$4:$R$503,13,0)),"!",VLOOKUP($V381,$A$4:$R$503,13,0))),""))</f>
        <v/>
      </c>
      <c r="AB381" s="18" t="str">
        <f>IF(
  ISBLANK($V381),"",
    IFERROR(
      (IF(ISBLANK(VLOOKUP($V381,$A$4:$R$503,14,0)),"!",VLOOKUP($V381,$A$4:$R$503,14,0))),""))</f>
        <v/>
      </c>
      <c r="AC381" s="2"/>
      <c r="AD381" s="86" t="str">
        <f>IF(
  ISBLANK($AC381),"",
    IFERROR(
      (IF(ISBLANK(VLOOKUP($AC381,$B$4:$R$503,15,0)),"!",VLOOKUP($AC381,$B$4:$R$503,14,0))),""))</f>
        <v/>
      </c>
      <c r="AE381" s="18" t="str">
        <f>IF(
  ISBLANK($AC381),"",
    IFERROR(
      (IF(ISBLANK(VLOOKUP($AC381,$B$4:$R$503,15,0)),"!",VLOOKUP($AC381,$B$4:$R$503,15,0))),""))</f>
        <v/>
      </c>
      <c r="AF381" s="5" t="str">
        <f>IF(
  ISBLANK($AC381),"",
    IFERROR(
      (IF(ISBLANK(VLOOKUP($AC381,$B$4:$R$503,16,0)),"!",VLOOKUP($AC381,$B$4:$R$503,16,0))),""))</f>
        <v/>
      </c>
      <c r="AG381" s="18" t="str">
        <f>IF(
  ISBLANK($AC381),"",
    IFERROR(
      (IF(ISBLANK(VLOOKUP($AC381,$B$4:$R$503,17,0)),"!",VLOOKUP($AC381,$B$4:$R$503,17,0))),""))</f>
        <v/>
      </c>
      <c r="AH381" s="2"/>
      <c r="AI381" s="2"/>
      <c r="AJ381" s="2"/>
      <c r="AK381" s="2"/>
    </row>
    <row r="382" spans="1:37" ht="21.95" customHeight="1" x14ac:dyDescent="0.2">
      <c r="A382" s="23" t="str">
        <f t="shared" si="11"/>
        <v/>
      </c>
      <c r="B382" s="23" t="str">
        <f t="shared" si="12"/>
        <v/>
      </c>
      <c r="C382" s="24"/>
      <c r="D382" s="68"/>
      <c r="E382" s="68"/>
      <c r="F382" s="68"/>
      <c r="G382" s="68"/>
      <c r="H382" s="68"/>
      <c r="I382" s="5"/>
      <c r="J382" s="18"/>
      <c r="K382" s="5"/>
      <c r="L382" s="18"/>
      <c r="M382" s="5"/>
      <c r="N382" s="18"/>
      <c r="O382" s="5"/>
      <c r="P382" s="7"/>
      <c r="Q382" s="5"/>
      <c r="R382" s="12"/>
      <c r="T382" s="2"/>
      <c r="U382" s="8"/>
      <c r="V382" s="26"/>
      <c r="W382" s="16" t="str">
        <f>IF(
  ISBLANK($V382),"",
    IFERROR(
      (IF(ISBLANK(VLOOKUP($V382,$A$4:$R$503,9,0)),"!",VLOOKUP($V382,$A$4:$R$503,9,0))),""))</f>
        <v/>
      </c>
      <c r="X382" s="18" t="str">
        <f>IF(
  ISBLANK($V382),"",
    IFERROR(
      (IF(ISBLANK(VLOOKUP($V382,$A$4:$R$503,10,0)),"!",VLOOKUP($V382,$A$4:$R$503,10,0))),""))</f>
        <v/>
      </c>
      <c r="Y382" s="5" t="str">
        <f>IF(
  ISBLANK($V382),"",
    IFERROR(
      (IF(ISBLANK(VLOOKUP($V382,$A$4:$R$503,11,0)),"!",VLOOKUP($V382,$A$4:$R$503,11,0))),""))</f>
        <v/>
      </c>
      <c r="Z382" s="18" t="str">
        <f>IF(
  ISBLANK($V382),"",
    IFERROR(
      (IF(ISBLANK(VLOOKUP($V382,$A$4:$R$503,12,0)),"!",VLOOKUP($V382,$A$4:$R$503,12,0))),""))</f>
        <v/>
      </c>
      <c r="AA382" s="5" t="str">
        <f>IF(
  ISBLANK($V382),"",
    IFERROR(
      (IF(ISBLANK(VLOOKUP($V382,$A$4:$R$503,13,0)),"!",VLOOKUP($V382,$A$4:$R$503,13,0))),""))</f>
        <v/>
      </c>
      <c r="AB382" s="18" t="str">
        <f>IF(
  ISBLANK($V382),"",
    IFERROR(
      (IF(ISBLANK(VLOOKUP($V382,$A$4:$R$503,14,0)),"!",VLOOKUP($V382,$A$4:$R$503,14,0))),""))</f>
        <v/>
      </c>
      <c r="AC382" s="2"/>
      <c r="AD382" s="86" t="str">
        <f>IF(
  ISBLANK($AC382),"",
    IFERROR(
      (IF(ISBLANK(VLOOKUP($AC382,$B$4:$R$503,15,0)),"!",VLOOKUP($AC382,$B$4:$R$503,14,0))),""))</f>
        <v/>
      </c>
      <c r="AE382" s="18" t="str">
        <f>IF(
  ISBLANK($AC382),"",
    IFERROR(
      (IF(ISBLANK(VLOOKUP($AC382,$B$4:$R$503,15,0)),"!",VLOOKUP($AC382,$B$4:$R$503,15,0))),""))</f>
        <v/>
      </c>
      <c r="AF382" s="5" t="str">
        <f>IF(
  ISBLANK($AC382),"",
    IFERROR(
      (IF(ISBLANK(VLOOKUP($AC382,$B$4:$R$503,16,0)),"!",VLOOKUP($AC382,$B$4:$R$503,16,0))),""))</f>
        <v/>
      </c>
      <c r="AG382" s="18" t="str">
        <f>IF(
  ISBLANK($AC382),"",
    IFERROR(
      (IF(ISBLANK(VLOOKUP($AC382,$B$4:$R$503,17,0)),"!",VLOOKUP($AC382,$B$4:$R$503,17,0))),""))</f>
        <v/>
      </c>
      <c r="AH382" s="2"/>
      <c r="AI382" s="2"/>
      <c r="AJ382" s="2"/>
      <c r="AK382" s="2"/>
    </row>
    <row r="383" spans="1:37" ht="21.95" customHeight="1" x14ac:dyDescent="0.2">
      <c r="A383" s="23" t="str">
        <f t="shared" si="11"/>
        <v/>
      </c>
      <c r="B383" s="23" t="str">
        <f t="shared" si="12"/>
        <v/>
      </c>
      <c r="C383" s="24"/>
      <c r="D383" s="68"/>
      <c r="E383" s="68"/>
      <c r="F383" s="68"/>
      <c r="G383" s="68"/>
      <c r="H383" s="68"/>
      <c r="I383" s="5"/>
      <c r="J383" s="18"/>
      <c r="K383" s="5"/>
      <c r="L383" s="18"/>
      <c r="M383" s="5"/>
      <c r="N383" s="18"/>
      <c r="O383" s="5"/>
      <c r="P383" s="7"/>
      <c r="Q383" s="5"/>
      <c r="R383" s="12"/>
      <c r="T383" s="2"/>
      <c r="U383" s="8"/>
      <c r="V383" s="26"/>
      <c r="W383" s="16" t="str">
        <f>IF(
  ISBLANK($V383),"",
    IFERROR(
      (IF(ISBLANK(VLOOKUP($V383,$A$4:$R$503,9,0)),"!",VLOOKUP($V383,$A$4:$R$503,9,0))),""))</f>
        <v/>
      </c>
      <c r="X383" s="18" t="str">
        <f>IF(
  ISBLANK($V383),"",
    IFERROR(
      (IF(ISBLANK(VLOOKUP($V383,$A$4:$R$503,10,0)),"!",VLOOKUP($V383,$A$4:$R$503,10,0))),""))</f>
        <v/>
      </c>
      <c r="Y383" s="5" t="str">
        <f>IF(
  ISBLANK($V383),"",
    IFERROR(
      (IF(ISBLANK(VLOOKUP($V383,$A$4:$R$503,11,0)),"!",VLOOKUP($V383,$A$4:$R$503,11,0))),""))</f>
        <v/>
      </c>
      <c r="Z383" s="18" t="str">
        <f>IF(
  ISBLANK($V383),"",
    IFERROR(
      (IF(ISBLANK(VLOOKUP($V383,$A$4:$R$503,12,0)),"!",VLOOKUP($V383,$A$4:$R$503,12,0))),""))</f>
        <v/>
      </c>
      <c r="AA383" s="5" t="str">
        <f>IF(
  ISBLANK($V383),"",
    IFERROR(
      (IF(ISBLANK(VLOOKUP($V383,$A$4:$R$503,13,0)),"!",VLOOKUP($V383,$A$4:$R$503,13,0))),""))</f>
        <v/>
      </c>
      <c r="AB383" s="18" t="str">
        <f>IF(
  ISBLANK($V383),"",
    IFERROR(
      (IF(ISBLANK(VLOOKUP($V383,$A$4:$R$503,14,0)),"!",VLOOKUP($V383,$A$4:$R$503,14,0))),""))</f>
        <v/>
      </c>
      <c r="AC383" s="2"/>
      <c r="AD383" s="86" t="str">
        <f>IF(
  ISBLANK($AC383),"",
    IFERROR(
      (IF(ISBLANK(VLOOKUP($AC383,$B$4:$R$503,15,0)),"!",VLOOKUP($AC383,$B$4:$R$503,14,0))),""))</f>
        <v/>
      </c>
      <c r="AE383" s="18" t="str">
        <f>IF(
  ISBLANK($AC383),"",
    IFERROR(
      (IF(ISBLANK(VLOOKUP($AC383,$B$4:$R$503,15,0)),"!",VLOOKUP($AC383,$B$4:$R$503,15,0))),""))</f>
        <v/>
      </c>
      <c r="AF383" s="5" t="str">
        <f>IF(
  ISBLANK($AC383),"",
    IFERROR(
      (IF(ISBLANK(VLOOKUP($AC383,$B$4:$R$503,16,0)),"!",VLOOKUP($AC383,$B$4:$R$503,16,0))),""))</f>
        <v/>
      </c>
      <c r="AG383" s="18" t="str">
        <f>IF(
  ISBLANK($AC383),"",
    IFERROR(
      (IF(ISBLANK(VLOOKUP($AC383,$B$4:$R$503,17,0)),"!",VLOOKUP($AC383,$B$4:$R$503,17,0))),""))</f>
        <v/>
      </c>
      <c r="AH383" s="2"/>
      <c r="AI383" s="2"/>
      <c r="AJ383" s="2"/>
      <c r="AK383" s="2"/>
    </row>
    <row r="384" spans="1:37" ht="21.95" customHeight="1" x14ac:dyDescent="0.2">
      <c r="A384" s="23" t="str">
        <f t="shared" si="11"/>
        <v/>
      </c>
      <c r="B384" s="23" t="str">
        <f t="shared" si="12"/>
        <v/>
      </c>
      <c r="C384" s="24"/>
      <c r="D384" s="68"/>
      <c r="E384" s="68"/>
      <c r="F384" s="68"/>
      <c r="G384" s="68"/>
      <c r="H384" s="68"/>
      <c r="I384" s="5"/>
      <c r="J384" s="18"/>
      <c r="K384" s="5"/>
      <c r="L384" s="18"/>
      <c r="M384" s="5"/>
      <c r="N384" s="18"/>
      <c r="O384" s="5"/>
      <c r="P384" s="7"/>
      <c r="Q384" s="5"/>
      <c r="R384" s="12"/>
      <c r="T384" s="2"/>
      <c r="U384" s="8"/>
      <c r="V384" s="26"/>
      <c r="W384" s="16" t="str">
        <f>IF(
  ISBLANK($V384),"",
    IFERROR(
      (IF(ISBLANK(VLOOKUP($V384,$A$4:$R$503,9,0)),"!",VLOOKUP($V384,$A$4:$R$503,9,0))),""))</f>
        <v/>
      </c>
      <c r="X384" s="18" t="str">
        <f>IF(
  ISBLANK($V384),"",
    IFERROR(
      (IF(ISBLANK(VLOOKUP($V384,$A$4:$R$503,10,0)),"!",VLOOKUP($V384,$A$4:$R$503,10,0))),""))</f>
        <v/>
      </c>
      <c r="Y384" s="5" t="str">
        <f>IF(
  ISBLANK($V384),"",
    IFERROR(
      (IF(ISBLANK(VLOOKUP($V384,$A$4:$R$503,11,0)),"!",VLOOKUP($V384,$A$4:$R$503,11,0))),""))</f>
        <v/>
      </c>
      <c r="Z384" s="18" t="str">
        <f>IF(
  ISBLANK($V384),"",
    IFERROR(
      (IF(ISBLANK(VLOOKUP($V384,$A$4:$R$503,12,0)),"!",VLOOKUP($V384,$A$4:$R$503,12,0))),""))</f>
        <v/>
      </c>
      <c r="AA384" s="5" t="str">
        <f>IF(
  ISBLANK($V384),"",
    IFERROR(
      (IF(ISBLANK(VLOOKUP($V384,$A$4:$R$503,13,0)),"!",VLOOKUP($V384,$A$4:$R$503,13,0))),""))</f>
        <v/>
      </c>
      <c r="AB384" s="18" t="str">
        <f>IF(
  ISBLANK($V384),"",
    IFERROR(
      (IF(ISBLANK(VLOOKUP($V384,$A$4:$R$503,14,0)),"!",VLOOKUP($V384,$A$4:$R$503,14,0))),""))</f>
        <v/>
      </c>
      <c r="AC384" s="2"/>
      <c r="AD384" s="86" t="str">
        <f>IF(
  ISBLANK($AC384),"",
    IFERROR(
      (IF(ISBLANK(VLOOKUP($AC384,$B$4:$R$503,15,0)),"!",VLOOKUP($AC384,$B$4:$R$503,14,0))),""))</f>
        <v/>
      </c>
      <c r="AE384" s="18" t="str">
        <f>IF(
  ISBLANK($AC384),"",
    IFERROR(
      (IF(ISBLANK(VLOOKUP($AC384,$B$4:$R$503,15,0)),"!",VLOOKUP($AC384,$B$4:$R$503,15,0))),""))</f>
        <v/>
      </c>
      <c r="AF384" s="5" t="str">
        <f>IF(
  ISBLANK($AC384),"",
    IFERROR(
      (IF(ISBLANK(VLOOKUP($AC384,$B$4:$R$503,16,0)),"!",VLOOKUP($AC384,$B$4:$R$503,16,0))),""))</f>
        <v/>
      </c>
      <c r="AG384" s="18" t="str">
        <f>IF(
  ISBLANK($AC384),"",
    IFERROR(
      (IF(ISBLANK(VLOOKUP($AC384,$B$4:$R$503,17,0)),"!",VLOOKUP($AC384,$B$4:$R$503,17,0))),""))</f>
        <v/>
      </c>
      <c r="AH384" s="2"/>
      <c r="AI384" s="2"/>
      <c r="AJ384" s="2"/>
      <c r="AK384" s="2"/>
    </row>
    <row r="385" spans="1:37" ht="21.95" customHeight="1" x14ac:dyDescent="0.2">
      <c r="A385" s="23" t="str">
        <f t="shared" si="11"/>
        <v/>
      </c>
      <c r="B385" s="23" t="str">
        <f t="shared" si="12"/>
        <v/>
      </c>
      <c r="C385" s="24"/>
      <c r="D385" s="68"/>
      <c r="E385" s="68"/>
      <c r="F385" s="68"/>
      <c r="G385" s="68"/>
      <c r="H385" s="68"/>
      <c r="I385" s="5"/>
      <c r="J385" s="18"/>
      <c r="K385" s="5"/>
      <c r="L385" s="18"/>
      <c r="M385" s="5"/>
      <c r="N385" s="18"/>
      <c r="O385" s="5"/>
      <c r="P385" s="7"/>
      <c r="Q385" s="5"/>
      <c r="R385" s="12"/>
      <c r="T385" s="2"/>
      <c r="U385" s="8"/>
      <c r="V385" s="26"/>
      <c r="W385" s="16" t="str">
        <f>IF(
  ISBLANK($V385),"",
    IFERROR(
      (IF(ISBLANK(VLOOKUP($V385,$A$4:$R$503,9,0)),"!",VLOOKUP($V385,$A$4:$R$503,9,0))),""))</f>
        <v/>
      </c>
      <c r="X385" s="18" t="str">
        <f>IF(
  ISBLANK($V385),"",
    IFERROR(
      (IF(ISBLANK(VLOOKUP($V385,$A$4:$R$503,10,0)),"!",VLOOKUP($V385,$A$4:$R$503,10,0))),""))</f>
        <v/>
      </c>
      <c r="Y385" s="5" t="str">
        <f>IF(
  ISBLANK($V385),"",
    IFERROR(
      (IF(ISBLANK(VLOOKUP($V385,$A$4:$R$503,11,0)),"!",VLOOKUP($V385,$A$4:$R$503,11,0))),""))</f>
        <v/>
      </c>
      <c r="Z385" s="18" t="str">
        <f>IF(
  ISBLANK($V385),"",
    IFERROR(
      (IF(ISBLANK(VLOOKUP($V385,$A$4:$R$503,12,0)),"!",VLOOKUP($V385,$A$4:$R$503,12,0))),""))</f>
        <v/>
      </c>
      <c r="AA385" s="5" t="str">
        <f>IF(
  ISBLANK($V385),"",
    IFERROR(
      (IF(ISBLANK(VLOOKUP($V385,$A$4:$R$503,13,0)),"!",VLOOKUP($V385,$A$4:$R$503,13,0))),""))</f>
        <v/>
      </c>
      <c r="AB385" s="18" t="str">
        <f>IF(
  ISBLANK($V385),"",
    IFERROR(
      (IF(ISBLANK(VLOOKUP($V385,$A$4:$R$503,14,0)),"!",VLOOKUP($V385,$A$4:$R$503,14,0))),""))</f>
        <v/>
      </c>
      <c r="AC385" s="2"/>
      <c r="AD385" s="86" t="str">
        <f>IF(
  ISBLANK($AC385),"",
    IFERROR(
      (IF(ISBLANK(VLOOKUP($AC385,$B$4:$R$503,15,0)),"!",VLOOKUP($AC385,$B$4:$R$503,14,0))),""))</f>
        <v/>
      </c>
      <c r="AE385" s="18" t="str">
        <f>IF(
  ISBLANK($AC385),"",
    IFERROR(
      (IF(ISBLANK(VLOOKUP($AC385,$B$4:$R$503,15,0)),"!",VLOOKUP($AC385,$B$4:$R$503,15,0))),""))</f>
        <v/>
      </c>
      <c r="AF385" s="5" t="str">
        <f>IF(
  ISBLANK($AC385),"",
    IFERROR(
      (IF(ISBLANK(VLOOKUP($AC385,$B$4:$R$503,16,0)),"!",VLOOKUP($AC385,$B$4:$R$503,16,0))),""))</f>
        <v/>
      </c>
      <c r="AG385" s="18" t="str">
        <f>IF(
  ISBLANK($AC385),"",
    IFERROR(
      (IF(ISBLANK(VLOOKUP($AC385,$B$4:$R$503,17,0)),"!",VLOOKUP($AC385,$B$4:$R$503,17,0))),""))</f>
        <v/>
      </c>
      <c r="AH385" s="2"/>
      <c r="AI385" s="2"/>
      <c r="AJ385" s="2"/>
      <c r="AK385" s="2"/>
    </row>
    <row r="386" spans="1:37" ht="21.95" customHeight="1" x14ac:dyDescent="0.2">
      <c r="A386" s="23" t="str">
        <f t="shared" si="11"/>
        <v/>
      </c>
      <c r="B386" s="23" t="str">
        <f t="shared" si="12"/>
        <v/>
      </c>
      <c r="C386" s="24"/>
      <c r="D386" s="68"/>
      <c r="E386" s="68"/>
      <c r="F386" s="68"/>
      <c r="G386" s="68"/>
      <c r="H386" s="68"/>
      <c r="I386" s="5"/>
      <c r="J386" s="18"/>
      <c r="K386" s="5"/>
      <c r="L386" s="18"/>
      <c r="M386" s="5"/>
      <c r="N386" s="18"/>
      <c r="O386" s="5"/>
      <c r="P386" s="7"/>
      <c r="Q386" s="5"/>
      <c r="R386" s="12"/>
      <c r="T386" s="2"/>
      <c r="U386" s="8"/>
      <c r="V386" s="26"/>
      <c r="W386" s="16" t="str">
        <f>IF(
  ISBLANK($V386),"",
    IFERROR(
      (IF(ISBLANK(VLOOKUP($V386,$A$4:$R$503,9,0)),"!",VLOOKUP($V386,$A$4:$R$503,9,0))),""))</f>
        <v/>
      </c>
      <c r="X386" s="18" t="str">
        <f>IF(
  ISBLANK($V386),"",
    IFERROR(
      (IF(ISBLANK(VLOOKUP($V386,$A$4:$R$503,10,0)),"!",VLOOKUP($V386,$A$4:$R$503,10,0))),""))</f>
        <v/>
      </c>
      <c r="Y386" s="5" t="str">
        <f>IF(
  ISBLANK($V386),"",
    IFERROR(
      (IF(ISBLANK(VLOOKUP($V386,$A$4:$R$503,11,0)),"!",VLOOKUP($V386,$A$4:$R$503,11,0))),""))</f>
        <v/>
      </c>
      <c r="Z386" s="18" t="str">
        <f>IF(
  ISBLANK($V386),"",
    IFERROR(
      (IF(ISBLANK(VLOOKUP($V386,$A$4:$R$503,12,0)),"!",VLOOKUP($V386,$A$4:$R$503,12,0))),""))</f>
        <v/>
      </c>
      <c r="AA386" s="5" t="str">
        <f>IF(
  ISBLANK($V386),"",
    IFERROR(
      (IF(ISBLANK(VLOOKUP($V386,$A$4:$R$503,13,0)),"!",VLOOKUP($V386,$A$4:$R$503,13,0))),""))</f>
        <v/>
      </c>
      <c r="AB386" s="18" t="str">
        <f>IF(
  ISBLANK($V386),"",
    IFERROR(
      (IF(ISBLANK(VLOOKUP($V386,$A$4:$R$503,14,0)),"!",VLOOKUP($V386,$A$4:$R$503,14,0))),""))</f>
        <v/>
      </c>
      <c r="AC386" s="2"/>
      <c r="AD386" s="86" t="str">
        <f>IF(
  ISBLANK($AC386),"",
    IFERROR(
      (IF(ISBLANK(VLOOKUP($AC386,$B$4:$R$503,15,0)),"!",VLOOKUP($AC386,$B$4:$R$503,14,0))),""))</f>
        <v/>
      </c>
      <c r="AE386" s="18" t="str">
        <f>IF(
  ISBLANK($AC386),"",
    IFERROR(
      (IF(ISBLANK(VLOOKUP($AC386,$B$4:$R$503,15,0)),"!",VLOOKUP($AC386,$B$4:$R$503,15,0))),""))</f>
        <v/>
      </c>
      <c r="AF386" s="5" t="str">
        <f>IF(
  ISBLANK($AC386),"",
    IFERROR(
      (IF(ISBLANK(VLOOKUP($AC386,$B$4:$R$503,16,0)),"!",VLOOKUP($AC386,$B$4:$R$503,16,0))),""))</f>
        <v/>
      </c>
      <c r="AG386" s="18" t="str">
        <f>IF(
  ISBLANK($AC386),"",
    IFERROR(
      (IF(ISBLANK(VLOOKUP($AC386,$B$4:$R$503,17,0)),"!",VLOOKUP($AC386,$B$4:$R$503,17,0))),""))</f>
        <v/>
      </c>
      <c r="AH386" s="2"/>
      <c r="AI386" s="2"/>
      <c r="AJ386" s="2"/>
      <c r="AK386" s="2"/>
    </row>
    <row r="387" spans="1:37" ht="21.95" customHeight="1" x14ac:dyDescent="0.2">
      <c r="A387" s="23" t="str">
        <f t="shared" si="11"/>
        <v/>
      </c>
      <c r="B387" s="23" t="str">
        <f t="shared" si="12"/>
        <v/>
      </c>
      <c r="C387" s="24"/>
      <c r="D387" s="68"/>
      <c r="E387" s="68"/>
      <c r="F387" s="68"/>
      <c r="G387" s="68"/>
      <c r="H387" s="68"/>
      <c r="I387" s="5"/>
      <c r="J387" s="18"/>
      <c r="K387" s="5"/>
      <c r="L387" s="18"/>
      <c r="M387" s="5"/>
      <c r="N387" s="18"/>
      <c r="O387" s="5"/>
      <c r="P387" s="7"/>
      <c r="Q387" s="5"/>
      <c r="R387" s="12"/>
      <c r="T387" s="2"/>
      <c r="U387" s="8"/>
      <c r="V387" s="26"/>
      <c r="W387" s="16" t="str">
        <f>IF(
  ISBLANK($V387),"",
    IFERROR(
      (IF(ISBLANK(VLOOKUP($V387,$A$4:$R$503,9,0)),"!",VLOOKUP($V387,$A$4:$R$503,9,0))),""))</f>
        <v/>
      </c>
      <c r="X387" s="18" t="str">
        <f>IF(
  ISBLANK($V387),"",
    IFERROR(
      (IF(ISBLANK(VLOOKUP($V387,$A$4:$R$503,10,0)),"!",VLOOKUP($V387,$A$4:$R$503,10,0))),""))</f>
        <v/>
      </c>
      <c r="Y387" s="5" t="str">
        <f>IF(
  ISBLANK($V387),"",
    IFERROR(
      (IF(ISBLANK(VLOOKUP($V387,$A$4:$R$503,11,0)),"!",VLOOKUP($V387,$A$4:$R$503,11,0))),""))</f>
        <v/>
      </c>
      <c r="Z387" s="18" t="str">
        <f>IF(
  ISBLANK($V387),"",
    IFERROR(
      (IF(ISBLANK(VLOOKUP($V387,$A$4:$R$503,12,0)),"!",VLOOKUP($V387,$A$4:$R$503,12,0))),""))</f>
        <v/>
      </c>
      <c r="AA387" s="5" t="str">
        <f>IF(
  ISBLANK($V387),"",
    IFERROR(
      (IF(ISBLANK(VLOOKUP($V387,$A$4:$R$503,13,0)),"!",VLOOKUP($V387,$A$4:$R$503,13,0))),""))</f>
        <v/>
      </c>
      <c r="AB387" s="18" t="str">
        <f>IF(
  ISBLANK($V387),"",
    IFERROR(
      (IF(ISBLANK(VLOOKUP($V387,$A$4:$R$503,14,0)),"!",VLOOKUP($V387,$A$4:$R$503,14,0))),""))</f>
        <v/>
      </c>
      <c r="AC387" s="2"/>
      <c r="AD387" s="86" t="str">
        <f>IF(
  ISBLANK($AC387),"",
    IFERROR(
      (IF(ISBLANK(VLOOKUP($AC387,$B$4:$R$503,15,0)),"!",VLOOKUP($AC387,$B$4:$R$503,14,0))),""))</f>
        <v/>
      </c>
      <c r="AE387" s="18" t="str">
        <f>IF(
  ISBLANK($AC387),"",
    IFERROR(
      (IF(ISBLANK(VLOOKUP($AC387,$B$4:$R$503,15,0)),"!",VLOOKUP($AC387,$B$4:$R$503,15,0))),""))</f>
        <v/>
      </c>
      <c r="AF387" s="5" t="str">
        <f>IF(
  ISBLANK($AC387),"",
    IFERROR(
      (IF(ISBLANK(VLOOKUP($AC387,$B$4:$R$503,16,0)),"!",VLOOKUP($AC387,$B$4:$R$503,16,0))),""))</f>
        <v/>
      </c>
      <c r="AG387" s="18" t="str">
        <f>IF(
  ISBLANK($AC387),"",
    IFERROR(
      (IF(ISBLANK(VLOOKUP($AC387,$B$4:$R$503,17,0)),"!",VLOOKUP($AC387,$B$4:$R$503,17,0))),""))</f>
        <v/>
      </c>
      <c r="AH387" s="2"/>
      <c r="AI387" s="2"/>
      <c r="AJ387" s="2"/>
      <c r="AK387" s="2"/>
    </row>
    <row r="388" spans="1:37" ht="21.95" customHeight="1" x14ac:dyDescent="0.2">
      <c r="A388" s="23" t="str">
        <f t="shared" si="11"/>
        <v/>
      </c>
      <c r="B388" s="23" t="str">
        <f t="shared" si="12"/>
        <v/>
      </c>
      <c r="C388" s="24"/>
      <c r="D388" s="68"/>
      <c r="E388" s="68"/>
      <c r="F388" s="68"/>
      <c r="G388" s="68"/>
      <c r="H388" s="68"/>
      <c r="I388" s="5"/>
      <c r="J388" s="18"/>
      <c r="K388" s="5"/>
      <c r="L388" s="18"/>
      <c r="M388" s="5"/>
      <c r="N388" s="18"/>
      <c r="O388" s="5"/>
      <c r="P388" s="7"/>
      <c r="Q388" s="5"/>
      <c r="R388" s="12"/>
      <c r="T388" s="2"/>
      <c r="U388" s="8"/>
      <c r="V388" s="26"/>
      <c r="W388" s="16" t="str">
        <f>IF(
  ISBLANK($V388),"",
    IFERROR(
      (IF(ISBLANK(VLOOKUP($V388,$A$4:$R$503,9,0)),"!",VLOOKUP($V388,$A$4:$R$503,9,0))),""))</f>
        <v/>
      </c>
      <c r="X388" s="18" t="str">
        <f>IF(
  ISBLANK($V388),"",
    IFERROR(
      (IF(ISBLANK(VLOOKUP($V388,$A$4:$R$503,10,0)),"!",VLOOKUP($V388,$A$4:$R$503,10,0))),""))</f>
        <v/>
      </c>
      <c r="Y388" s="5" t="str">
        <f>IF(
  ISBLANK($V388),"",
    IFERROR(
      (IF(ISBLANK(VLOOKUP($V388,$A$4:$R$503,11,0)),"!",VLOOKUP($V388,$A$4:$R$503,11,0))),""))</f>
        <v/>
      </c>
      <c r="Z388" s="18" t="str">
        <f>IF(
  ISBLANK($V388),"",
    IFERROR(
      (IF(ISBLANK(VLOOKUP($V388,$A$4:$R$503,12,0)),"!",VLOOKUP($V388,$A$4:$R$503,12,0))),""))</f>
        <v/>
      </c>
      <c r="AA388" s="5" t="str">
        <f>IF(
  ISBLANK($V388),"",
    IFERROR(
      (IF(ISBLANK(VLOOKUP($V388,$A$4:$R$503,13,0)),"!",VLOOKUP($V388,$A$4:$R$503,13,0))),""))</f>
        <v/>
      </c>
      <c r="AB388" s="18" t="str">
        <f>IF(
  ISBLANK($V388),"",
    IFERROR(
      (IF(ISBLANK(VLOOKUP($V388,$A$4:$R$503,14,0)),"!",VLOOKUP($V388,$A$4:$R$503,14,0))),""))</f>
        <v/>
      </c>
      <c r="AC388" s="2"/>
      <c r="AD388" s="86" t="str">
        <f>IF(
  ISBLANK($AC388),"",
    IFERROR(
      (IF(ISBLANK(VLOOKUP($AC388,$B$4:$R$503,15,0)),"!",VLOOKUP($AC388,$B$4:$R$503,14,0))),""))</f>
        <v/>
      </c>
      <c r="AE388" s="18" t="str">
        <f>IF(
  ISBLANK($AC388),"",
    IFERROR(
      (IF(ISBLANK(VLOOKUP($AC388,$B$4:$R$503,15,0)),"!",VLOOKUP($AC388,$B$4:$R$503,15,0))),""))</f>
        <v/>
      </c>
      <c r="AF388" s="5" t="str">
        <f>IF(
  ISBLANK($AC388),"",
    IFERROR(
      (IF(ISBLANK(VLOOKUP($AC388,$B$4:$R$503,16,0)),"!",VLOOKUP($AC388,$B$4:$R$503,16,0))),""))</f>
        <v/>
      </c>
      <c r="AG388" s="18" t="str">
        <f>IF(
  ISBLANK($AC388),"",
    IFERROR(
      (IF(ISBLANK(VLOOKUP($AC388,$B$4:$R$503,17,0)),"!",VLOOKUP($AC388,$B$4:$R$503,17,0))),""))</f>
        <v/>
      </c>
      <c r="AH388" s="2"/>
      <c r="AI388" s="2"/>
      <c r="AJ388" s="2"/>
      <c r="AK388" s="2"/>
    </row>
    <row r="389" spans="1:37" ht="21.95" customHeight="1" x14ac:dyDescent="0.2">
      <c r="A389" s="23" t="str">
        <f t="shared" si="11"/>
        <v/>
      </c>
      <c r="B389" s="23" t="str">
        <f t="shared" si="12"/>
        <v/>
      </c>
      <c r="C389" s="24"/>
      <c r="D389" s="68"/>
      <c r="E389" s="68"/>
      <c r="F389" s="68"/>
      <c r="G389" s="68"/>
      <c r="H389" s="68"/>
      <c r="I389" s="5"/>
      <c r="J389" s="18"/>
      <c r="K389" s="5"/>
      <c r="L389" s="18"/>
      <c r="M389" s="5"/>
      <c r="N389" s="18"/>
      <c r="O389" s="5"/>
      <c r="P389" s="7"/>
      <c r="Q389" s="5"/>
      <c r="R389" s="12"/>
      <c r="T389" s="2"/>
      <c r="U389" s="8"/>
      <c r="V389" s="26"/>
      <c r="W389" s="16" t="str">
        <f>IF(
  ISBLANK($V389),"",
    IFERROR(
      (IF(ISBLANK(VLOOKUP($V389,$A$4:$R$503,9,0)),"!",VLOOKUP($V389,$A$4:$R$503,9,0))),""))</f>
        <v/>
      </c>
      <c r="X389" s="18" t="str">
        <f>IF(
  ISBLANK($V389),"",
    IFERROR(
      (IF(ISBLANK(VLOOKUP($V389,$A$4:$R$503,10,0)),"!",VLOOKUP($V389,$A$4:$R$503,10,0))),""))</f>
        <v/>
      </c>
      <c r="Y389" s="5" t="str">
        <f>IF(
  ISBLANK($V389),"",
    IFERROR(
      (IF(ISBLANK(VLOOKUP($V389,$A$4:$R$503,11,0)),"!",VLOOKUP($V389,$A$4:$R$503,11,0))),""))</f>
        <v/>
      </c>
      <c r="Z389" s="18" t="str">
        <f>IF(
  ISBLANK($V389),"",
    IFERROR(
      (IF(ISBLANK(VLOOKUP($V389,$A$4:$R$503,12,0)),"!",VLOOKUP($V389,$A$4:$R$503,12,0))),""))</f>
        <v/>
      </c>
      <c r="AA389" s="5" t="str">
        <f>IF(
  ISBLANK($V389),"",
    IFERROR(
      (IF(ISBLANK(VLOOKUP($V389,$A$4:$R$503,13,0)),"!",VLOOKUP($V389,$A$4:$R$503,13,0))),""))</f>
        <v/>
      </c>
      <c r="AB389" s="18" t="str">
        <f>IF(
  ISBLANK($V389),"",
    IFERROR(
      (IF(ISBLANK(VLOOKUP($V389,$A$4:$R$503,14,0)),"!",VLOOKUP($V389,$A$4:$R$503,14,0))),""))</f>
        <v/>
      </c>
      <c r="AC389" s="2"/>
      <c r="AD389" s="86" t="str">
        <f>IF(
  ISBLANK($AC389),"",
    IFERROR(
      (IF(ISBLANK(VLOOKUP($AC389,$B$4:$R$503,15,0)),"!",VLOOKUP($AC389,$B$4:$R$503,14,0))),""))</f>
        <v/>
      </c>
      <c r="AE389" s="18" t="str">
        <f>IF(
  ISBLANK($AC389),"",
    IFERROR(
      (IF(ISBLANK(VLOOKUP($AC389,$B$4:$R$503,15,0)),"!",VLOOKUP($AC389,$B$4:$R$503,15,0))),""))</f>
        <v/>
      </c>
      <c r="AF389" s="5" t="str">
        <f>IF(
  ISBLANK($AC389),"",
    IFERROR(
      (IF(ISBLANK(VLOOKUP($AC389,$B$4:$R$503,16,0)),"!",VLOOKUP($AC389,$B$4:$R$503,16,0))),""))</f>
        <v/>
      </c>
      <c r="AG389" s="18" t="str">
        <f>IF(
  ISBLANK($AC389),"",
    IFERROR(
      (IF(ISBLANK(VLOOKUP($AC389,$B$4:$R$503,17,0)),"!",VLOOKUP($AC389,$B$4:$R$503,17,0))),""))</f>
        <v/>
      </c>
      <c r="AH389" s="2"/>
      <c r="AI389" s="2"/>
      <c r="AJ389" s="2"/>
      <c r="AK389" s="2"/>
    </row>
    <row r="390" spans="1:37" ht="21.95" customHeight="1" x14ac:dyDescent="0.2">
      <c r="A390" s="23" t="str">
        <f t="shared" si="11"/>
        <v/>
      </c>
      <c r="B390" s="23" t="str">
        <f t="shared" si="12"/>
        <v/>
      </c>
      <c r="C390" s="24"/>
      <c r="D390" s="68"/>
      <c r="E390" s="68"/>
      <c r="F390" s="68"/>
      <c r="G390" s="68"/>
      <c r="H390" s="68"/>
      <c r="I390" s="5"/>
      <c r="J390" s="18"/>
      <c r="K390" s="5"/>
      <c r="L390" s="18"/>
      <c r="M390" s="5"/>
      <c r="N390" s="18"/>
      <c r="O390" s="5"/>
      <c r="P390" s="7"/>
      <c r="Q390" s="5"/>
      <c r="R390" s="12"/>
      <c r="T390" s="2"/>
      <c r="U390" s="8"/>
      <c r="V390" s="26"/>
      <c r="W390" s="16" t="str">
        <f>IF(
  ISBLANK($V390),"",
    IFERROR(
      (IF(ISBLANK(VLOOKUP($V390,$A$4:$R$503,9,0)),"!",VLOOKUP($V390,$A$4:$R$503,9,0))),""))</f>
        <v/>
      </c>
      <c r="X390" s="18" t="str">
        <f>IF(
  ISBLANK($V390),"",
    IFERROR(
      (IF(ISBLANK(VLOOKUP($V390,$A$4:$R$503,10,0)),"!",VLOOKUP($V390,$A$4:$R$503,10,0))),""))</f>
        <v/>
      </c>
      <c r="Y390" s="5" t="str">
        <f>IF(
  ISBLANK($V390),"",
    IFERROR(
      (IF(ISBLANK(VLOOKUP($V390,$A$4:$R$503,11,0)),"!",VLOOKUP($V390,$A$4:$R$503,11,0))),""))</f>
        <v/>
      </c>
      <c r="Z390" s="18" t="str">
        <f>IF(
  ISBLANK($V390),"",
    IFERROR(
      (IF(ISBLANK(VLOOKUP($V390,$A$4:$R$503,12,0)),"!",VLOOKUP($V390,$A$4:$R$503,12,0))),""))</f>
        <v/>
      </c>
      <c r="AA390" s="5" t="str">
        <f>IF(
  ISBLANK($V390),"",
    IFERROR(
      (IF(ISBLANK(VLOOKUP($V390,$A$4:$R$503,13,0)),"!",VLOOKUP($V390,$A$4:$R$503,13,0))),""))</f>
        <v/>
      </c>
      <c r="AB390" s="18" t="str">
        <f>IF(
  ISBLANK($V390),"",
    IFERROR(
      (IF(ISBLANK(VLOOKUP($V390,$A$4:$R$503,14,0)),"!",VLOOKUP($V390,$A$4:$R$503,14,0))),""))</f>
        <v/>
      </c>
      <c r="AC390" s="2"/>
      <c r="AD390" s="86" t="str">
        <f>IF(
  ISBLANK($AC390),"",
    IFERROR(
      (IF(ISBLANK(VLOOKUP($AC390,$B$4:$R$503,15,0)),"!",VLOOKUP($AC390,$B$4:$R$503,14,0))),""))</f>
        <v/>
      </c>
      <c r="AE390" s="18" t="str">
        <f>IF(
  ISBLANK($AC390),"",
    IFERROR(
      (IF(ISBLANK(VLOOKUP($AC390,$B$4:$R$503,15,0)),"!",VLOOKUP($AC390,$B$4:$R$503,15,0))),""))</f>
        <v/>
      </c>
      <c r="AF390" s="5" t="str">
        <f>IF(
  ISBLANK($AC390),"",
    IFERROR(
      (IF(ISBLANK(VLOOKUP($AC390,$B$4:$R$503,16,0)),"!",VLOOKUP($AC390,$B$4:$R$503,16,0))),""))</f>
        <v/>
      </c>
      <c r="AG390" s="18" t="str">
        <f>IF(
  ISBLANK($AC390),"",
    IFERROR(
      (IF(ISBLANK(VLOOKUP($AC390,$B$4:$R$503,17,0)),"!",VLOOKUP($AC390,$B$4:$R$503,17,0))),""))</f>
        <v/>
      </c>
      <c r="AH390" s="2"/>
      <c r="AI390" s="2"/>
      <c r="AJ390" s="2"/>
      <c r="AK390" s="2"/>
    </row>
    <row r="391" spans="1:37" ht="21.95" customHeight="1" x14ac:dyDescent="0.2">
      <c r="A391" s="23" t="str">
        <f t="shared" si="11"/>
        <v/>
      </c>
      <c r="B391" s="23" t="str">
        <f t="shared" si="12"/>
        <v/>
      </c>
      <c r="C391" s="24"/>
      <c r="D391" s="68"/>
      <c r="E391" s="68"/>
      <c r="F391" s="68"/>
      <c r="G391" s="68"/>
      <c r="H391" s="68"/>
      <c r="I391" s="5"/>
      <c r="J391" s="18"/>
      <c r="K391" s="5"/>
      <c r="L391" s="18"/>
      <c r="M391" s="5"/>
      <c r="N391" s="18"/>
      <c r="O391" s="5"/>
      <c r="P391" s="7"/>
      <c r="Q391" s="5"/>
      <c r="R391" s="12"/>
      <c r="T391" s="2"/>
      <c r="U391" s="8"/>
      <c r="V391" s="26"/>
      <c r="W391" s="16" t="str">
        <f>IF(
  ISBLANK($V391),"",
    IFERROR(
      (IF(ISBLANK(VLOOKUP($V391,$A$4:$R$503,9,0)),"!",VLOOKUP($V391,$A$4:$R$503,9,0))),""))</f>
        <v/>
      </c>
      <c r="X391" s="18" t="str">
        <f>IF(
  ISBLANK($V391),"",
    IFERROR(
      (IF(ISBLANK(VLOOKUP($V391,$A$4:$R$503,10,0)),"!",VLOOKUP($V391,$A$4:$R$503,10,0))),""))</f>
        <v/>
      </c>
      <c r="Y391" s="5" t="str">
        <f>IF(
  ISBLANK($V391),"",
    IFERROR(
      (IF(ISBLANK(VLOOKUP($V391,$A$4:$R$503,11,0)),"!",VLOOKUP($V391,$A$4:$R$503,11,0))),""))</f>
        <v/>
      </c>
      <c r="Z391" s="18" t="str">
        <f>IF(
  ISBLANK($V391),"",
    IFERROR(
      (IF(ISBLANK(VLOOKUP($V391,$A$4:$R$503,12,0)),"!",VLOOKUP($V391,$A$4:$R$503,12,0))),""))</f>
        <v/>
      </c>
      <c r="AA391" s="5" t="str">
        <f>IF(
  ISBLANK($V391),"",
    IFERROR(
      (IF(ISBLANK(VLOOKUP($V391,$A$4:$R$503,13,0)),"!",VLOOKUP($V391,$A$4:$R$503,13,0))),""))</f>
        <v/>
      </c>
      <c r="AB391" s="18" t="str">
        <f>IF(
  ISBLANK($V391),"",
    IFERROR(
      (IF(ISBLANK(VLOOKUP($V391,$A$4:$R$503,14,0)),"!",VLOOKUP($V391,$A$4:$R$503,14,0))),""))</f>
        <v/>
      </c>
      <c r="AC391" s="2"/>
      <c r="AD391" s="86" t="str">
        <f>IF(
  ISBLANK($AC391),"",
    IFERROR(
      (IF(ISBLANK(VLOOKUP($AC391,$B$4:$R$503,15,0)),"!",VLOOKUP($AC391,$B$4:$R$503,14,0))),""))</f>
        <v/>
      </c>
      <c r="AE391" s="18" t="str">
        <f>IF(
  ISBLANK($AC391),"",
    IFERROR(
      (IF(ISBLANK(VLOOKUP($AC391,$B$4:$R$503,15,0)),"!",VLOOKUP($AC391,$B$4:$R$503,15,0))),""))</f>
        <v/>
      </c>
      <c r="AF391" s="5" t="str">
        <f>IF(
  ISBLANK($AC391),"",
    IFERROR(
      (IF(ISBLANK(VLOOKUP($AC391,$B$4:$R$503,16,0)),"!",VLOOKUP($AC391,$B$4:$R$503,16,0))),""))</f>
        <v/>
      </c>
      <c r="AG391" s="18" t="str">
        <f>IF(
  ISBLANK($AC391),"",
    IFERROR(
      (IF(ISBLANK(VLOOKUP($AC391,$B$4:$R$503,17,0)),"!",VLOOKUP($AC391,$B$4:$R$503,17,0))),""))</f>
        <v/>
      </c>
      <c r="AH391" s="2"/>
      <c r="AI391" s="2"/>
      <c r="AJ391" s="2"/>
      <c r="AK391" s="2"/>
    </row>
    <row r="392" spans="1:37" ht="21.95" customHeight="1" x14ac:dyDescent="0.2">
      <c r="A392" s="23" t="str">
        <f t="shared" si="11"/>
        <v/>
      </c>
      <c r="B392" s="23" t="str">
        <f t="shared" si="12"/>
        <v/>
      </c>
      <c r="C392" s="24"/>
      <c r="D392" s="68"/>
      <c r="E392" s="68"/>
      <c r="F392" s="68"/>
      <c r="G392" s="68"/>
      <c r="H392" s="68"/>
      <c r="I392" s="5"/>
      <c r="J392" s="18"/>
      <c r="K392" s="5"/>
      <c r="L392" s="18"/>
      <c r="M392" s="5"/>
      <c r="N392" s="18"/>
      <c r="O392" s="5"/>
      <c r="P392" s="7"/>
      <c r="Q392" s="5"/>
      <c r="R392" s="12"/>
      <c r="T392" s="2"/>
      <c r="U392" s="8"/>
      <c r="V392" s="26"/>
      <c r="W392" s="16" t="str">
        <f>IF(
  ISBLANK($V392),"",
    IFERROR(
      (IF(ISBLANK(VLOOKUP($V392,$A$4:$R$503,9,0)),"!",VLOOKUP($V392,$A$4:$R$503,9,0))),""))</f>
        <v/>
      </c>
      <c r="X392" s="18" t="str">
        <f>IF(
  ISBLANK($V392),"",
    IFERROR(
      (IF(ISBLANK(VLOOKUP($V392,$A$4:$R$503,10,0)),"!",VLOOKUP($V392,$A$4:$R$503,10,0))),""))</f>
        <v/>
      </c>
      <c r="Y392" s="5" t="str">
        <f>IF(
  ISBLANK($V392),"",
    IFERROR(
      (IF(ISBLANK(VLOOKUP($V392,$A$4:$R$503,11,0)),"!",VLOOKUP($V392,$A$4:$R$503,11,0))),""))</f>
        <v/>
      </c>
      <c r="Z392" s="18" t="str">
        <f>IF(
  ISBLANK($V392),"",
    IFERROR(
      (IF(ISBLANK(VLOOKUP($V392,$A$4:$R$503,12,0)),"!",VLOOKUP($V392,$A$4:$R$503,12,0))),""))</f>
        <v/>
      </c>
      <c r="AA392" s="5" t="str">
        <f>IF(
  ISBLANK($V392),"",
    IFERROR(
      (IF(ISBLANK(VLOOKUP($V392,$A$4:$R$503,13,0)),"!",VLOOKUP($V392,$A$4:$R$503,13,0))),""))</f>
        <v/>
      </c>
      <c r="AB392" s="18" t="str">
        <f>IF(
  ISBLANK($V392),"",
    IFERROR(
      (IF(ISBLANK(VLOOKUP($V392,$A$4:$R$503,14,0)),"!",VLOOKUP($V392,$A$4:$R$503,14,0))),""))</f>
        <v/>
      </c>
      <c r="AC392" s="2"/>
      <c r="AD392" s="86" t="str">
        <f>IF(
  ISBLANK($AC392),"",
    IFERROR(
      (IF(ISBLANK(VLOOKUP($AC392,$B$4:$R$503,15,0)),"!",VLOOKUP($AC392,$B$4:$R$503,14,0))),""))</f>
        <v/>
      </c>
      <c r="AE392" s="18" t="str">
        <f>IF(
  ISBLANK($AC392),"",
    IFERROR(
      (IF(ISBLANK(VLOOKUP($AC392,$B$4:$R$503,15,0)),"!",VLOOKUP($AC392,$B$4:$R$503,15,0))),""))</f>
        <v/>
      </c>
      <c r="AF392" s="5" t="str">
        <f>IF(
  ISBLANK($AC392),"",
    IFERROR(
      (IF(ISBLANK(VLOOKUP($AC392,$B$4:$R$503,16,0)),"!",VLOOKUP($AC392,$B$4:$R$503,16,0))),""))</f>
        <v/>
      </c>
      <c r="AG392" s="18" t="str">
        <f>IF(
  ISBLANK($AC392),"",
    IFERROR(
      (IF(ISBLANK(VLOOKUP($AC392,$B$4:$R$503,17,0)),"!",VLOOKUP($AC392,$B$4:$R$503,17,0))),""))</f>
        <v/>
      </c>
      <c r="AH392" s="2"/>
      <c r="AI392" s="2"/>
      <c r="AJ392" s="2"/>
      <c r="AK392" s="2"/>
    </row>
    <row r="393" spans="1:37" ht="21.95" customHeight="1" x14ac:dyDescent="0.2">
      <c r="A393" s="23" t="str">
        <f t="shared" si="11"/>
        <v/>
      </c>
      <c r="B393" s="23" t="str">
        <f t="shared" si="12"/>
        <v/>
      </c>
      <c r="C393" s="24"/>
      <c r="D393" s="68"/>
      <c r="E393" s="68"/>
      <c r="F393" s="68"/>
      <c r="G393" s="68"/>
      <c r="H393" s="68"/>
      <c r="I393" s="5"/>
      <c r="J393" s="18"/>
      <c r="K393" s="5"/>
      <c r="L393" s="18"/>
      <c r="M393" s="5"/>
      <c r="N393" s="18"/>
      <c r="O393" s="5"/>
      <c r="P393" s="7"/>
      <c r="Q393" s="5"/>
      <c r="R393" s="12"/>
      <c r="T393" s="2"/>
      <c r="U393" s="8"/>
      <c r="V393" s="26"/>
      <c r="W393" s="16" t="str">
        <f>IF(
  ISBLANK($V393),"",
    IFERROR(
      (IF(ISBLANK(VLOOKUP($V393,$A$4:$R$503,9,0)),"!",VLOOKUP($V393,$A$4:$R$503,9,0))),""))</f>
        <v/>
      </c>
      <c r="X393" s="18" t="str">
        <f>IF(
  ISBLANK($V393),"",
    IFERROR(
      (IF(ISBLANK(VLOOKUP($V393,$A$4:$R$503,10,0)),"!",VLOOKUP($V393,$A$4:$R$503,10,0))),""))</f>
        <v/>
      </c>
      <c r="Y393" s="5" t="str">
        <f>IF(
  ISBLANK($V393),"",
    IFERROR(
      (IF(ISBLANK(VLOOKUP($V393,$A$4:$R$503,11,0)),"!",VLOOKUP($V393,$A$4:$R$503,11,0))),""))</f>
        <v/>
      </c>
      <c r="Z393" s="18" t="str">
        <f>IF(
  ISBLANK($V393),"",
    IFERROR(
      (IF(ISBLANK(VLOOKUP($V393,$A$4:$R$503,12,0)),"!",VLOOKUP($V393,$A$4:$R$503,12,0))),""))</f>
        <v/>
      </c>
      <c r="AA393" s="5" t="str">
        <f>IF(
  ISBLANK($V393),"",
    IFERROR(
      (IF(ISBLANK(VLOOKUP($V393,$A$4:$R$503,13,0)),"!",VLOOKUP($V393,$A$4:$R$503,13,0))),""))</f>
        <v/>
      </c>
      <c r="AB393" s="18" t="str">
        <f>IF(
  ISBLANK($V393),"",
    IFERROR(
      (IF(ISBLANK(VLOOKUP($V393,$A$4:$R$503,14,0)),"!",VLOOKUP($V393,$A$4:$R$503,14,0))),""))</f>
        <v/>
      </c>
      <c r="AC393" s="2"/>
      <c r="AD393" s="86" t="str">
        <f>IF(
  ISBLANK($AC393),"",
    IFERROR(
      (IF(ISBLANK(VLOOKUP($AC393,$B$4:$R$503,15,0)),"!",VLOOKUP($AC393,$B$4:$R$503,14,0))),""))</f>
        <v/>
      </c>
      <c r="AE393" s="18" t="str">
        <f>IF(
  ISBLANK($AC393),"",
    IFERROR(
      (IF(ISBLANK(VLOOKUP($AC393,$B$4:$R$503,15,0)),"!",VLOOKUP($AC393,$B$4:$R$503,15,0))),""))</f>
        <v/>
      </c>
      <c r="AF393" s="5" t="str">
        <f>IF(
  ISBLANK($AC393),"",
    IFERROR(
      (IF(ISBLANK(VLOOKUP($AC393,$B$4:$R$503,16,0)),"!",VLOOKUP($AC393,$B$4:$R$503,16,0))),""))</f>
        <v/>
      </c>
      <c r="AG393" s="18" t="str">
        <f>IF(
  ISBLANK($AC393),"",
    IFERROR(
      (IF(ISBLANK(VLOOKUP($AC393,$B$4:$R$503,17,0)),"!",VLOOKUP($AC393,$B$4:$R$503,17,0))),""))</f>
        <v/>
      </c>
      <c r="AH393" s="2"/>
      <c r="AI393" s="2"/>
      <c r="AJ393" s="2"/>
      <c r="AK393" s="2"/>
    </row>
    <row r="394" spans="1:37" ht="21.95" customHeight="1" x14ac:dyDescent="0.2">
      <c r="A394" s="23" t="str">
        <f t="shared" si="11"/>
        <v/>
      </c>
      <c r="B394" s="23" t="str">
        <f t="shared" si="12"/>
        <v/>
      </c>
      <c r="C394" s="24"/>
      <c r="D394" s="68"/>
      <c r="E394" s="68"/>
      <c r="F394" s="68"/>
      <c r="G394" s="68"/>
      <c r="H394" s="68"/>
      <c r="I394" s="5"/>
      <c r="J394" s="18"/>
      <c r="K394" s="5"/>
      <c r="L394" s="18"/>
      <c r="M394" s="5"/>
      <c r="N394" s="18"/>
      <c r="O394" s="5"/>
      <c r="P394" s="7"/>
      <c r="Q394" s="5"/>
      <c r="R394" s="12"/>
      <c r="T394" s="2"/>
      <c r="U394" s="8"/>
      <c r="V394" s="26"/>
      <c r="W394" s="16" t="str">
        <f>IF(
  ISBLANK($V394),"",
    IFERROR(
      (IF(ISBLANK(VLOOKUP($V394,$A$4:$R$503,9,0)),"!",VLOOKUP($V394,$A$4:$R$503,9,0))),""))</f>
        <v/>
      </c>
      <c r="X394" s="18" t="str">
        <f>IF(
  ISBLANK($V394),"",
    IFERROR(
      (IF(ISBLANK(VLOOKUP($V394,$A$4:$R$503,10,0)),"!",VLOOKUP($V394,$A$4:$R$503,10,0))),""))</f>
        <v/>
      </c>
      <c r="Y394" s="5" t="str">
        <f>IF(
  ISBLANK($V394),"",
    IFERROR(
      (IF(ISBLANK(VLOOKUP($V394,$A$4:$R$503,11,0)),"!",VLOOKUP($V394,$A$4:$R$503,11,0))),""))</f>
        <v/>
      </c>
      <c r="Z394" s="18" t="str">
        <f>IF(
  ISBLANK($V394),"",
    IFERROR(
      (IF(ISBLANK(VLOOKUP($V394,$A$4:$R$503,12,0)),"!",VLOOKUP($V394,$A$4:$R$503,12,0))),""))</f>
        <v/>
      </c>
      <c r="AA394" s="5" t="str">
        <f>IF(
  ISBLANK($V394),"",
    IFERROR(
      (IF(ISBLANK(VLOOKUP($V394,$A$4:$R$503,13,0)),"!",VLOOKUP($V394,$A$4:$R$503,13,0))),""))</f>
        <v/>
      </c>
      <c r="AB394" s="18" t="str">
        <f>IF(
  ISBLANK($V394),"",
    IFERROR(
      (IF(ISBLANK(VLOOKUP($V394,$A$4:$R$503,14,0)),"!",VLOOKUP($V394,$A$4:$R$503,14,0))),""))</f>
        <v/>
      </c>
      <c r="AC394" s="2"/>
      <c r="AD394" s="86" t="str">
        <f>IF(
  ISBLANK($AC394),"",
    IFERROR(
      (IF(ISBLANK(VLOOKUP($AC394,$B$4:$R$503,15,0)),"!",VLOOKUP($AC394,$B$4:$R$503,14,0))),""))</f>
        <v/>
      </c>
      <c r="AE394" s="18" t="str">
        <f>IF(
  ISBLANK($AC394),"",
    IFERROR(
      (IF(ISBLANK(VLOOKUP($AC394,$B$4:$R$503,15,0)),"!",VLOOKUP($AC394,$B$4:$R$503,15,0))),""))</f>
        <v/>
      </c>
      <c r="AF394" s="5" t="str">
        <f>IF(
  ISBLANK($AC394),"",
    IFERROR(
      (IF(ISBLANK(VLOOKUP($AC394,$B$4:$R$503,16,0)),"!",VLOOKUP($AC394,$B$4:$R$503,16,0))),""))</f>
        <v/>
      </c>
      <c r="AG394" s="18" t="str">
        <f>IF(
  ISBLANK($AC394),"",
    IFERROR(
      (IF(ISBLANK(VLOOKUP($AC394,$B$4:$R$503,17,0)),"!",VLOOKUP($AC394,$B$4:$R$503,17,0))),""))</f>
        <v/>
      </c>
      <c r="AH394" s="2"/>
      <c r="AI394" s="2"/>
      <c r="AJ394" s="2"/>
      <c r="AK394" s="2"/>
    </row>
    <row r="395" spans="1:37" ht="21.95" customHeight="1" x14ac:dyDescent="0.2">
      <c r="A395" s="23" t="str">
        <f t="shared" si="11"/>
        <v/>
      </c>
      <c r="B395" s="23" t="str">
        <f t="shared" si="12"/>
        <v/>
      </c>
      <c r="C395" s="24"/>
      <c r="D395" s="68"/>
      <c r="E395" s="68"/>
      <c r="F395" s="68"/>
      <c r="G395" s="68"/>
      <c r="H395" s="68"/>
      <c r="I395" s="5"/>
      <c r="J395" s="18"/>
      <c r="K395" s="5"/>
      <c r="L395" s="18"/>
      <c r="M395" s="5"/>
      <c r="N395" s="18"/>
      <c r="O395" s="5"/>
      <c r="P395" s="7"/>
      <c r="Q395" s="5"/>
      <c r="R395" s="12"/>
      <c r="T395" s="2"/>
      <c r="U395" s="8"/>
      <c r="V395" s="26"/>
      <c r="W395" s="16" t="str">
        <f>IF(
  ISBLANK($V395),"",
    IFERROR(
      (IF(ISBLANK(VLOOKUP($V395,$A$4:$R$503,9,0)),"!",VLOOKUP($V395,$A$4:$R$503,9,0))),""))</f>
        <v/>
      </c>
      <c r="X395" s="18" t="str">
        <f>IF(
  ISBLANK($V395),"",
    IFERROR(
      (IF(ISBLANK(VLOOKUP($V395,$A$4:$R$503,10,0)),"!",VLOOKUP($V395,$A$4:$R$503,10,0))),""))</f>
        <v/>
      </c>
      <c r="Y395" s="5" t="str">
        <f>IF(
  ISBLANK($V395),"",
    IFERROR(
      (IF(ISBLANK(VLOOKUP($V395,$A$4:$R$503,11,0)),"!",VLOOKUP($V395,$A$4:$R$503,11,0))),""))</f>
        <v/>
      </c>
      <c r="Z395" s="18" t="str">
        <f>IF(
  ISBLANK($V395),"",
    IFERROR(
      (IF(ISBLANK(VLOOKUP($V395,$A$4:$R$503,12,0)),"!",VLOOKUP($V395,$A$4:$R$503,12,0))),""))</f>
        <v/>
      </c>
      <c r="AA395" s="5" t="str">
        <f>IF(
  ISBLANK($V395),"",
    IFERROR(
      (IF(ISBLANK(VLOOKUP($V395,$A$4:$R$503,13,0)),"!",VLOOKUP($V395,$A$4:$R$503,13,0))),""))</f>
        <v/>
      </c>
      <c r="AB395" s="18" t="str">
        <f>IF(
  ISBLANK($V395),"",
    IFERROR(
      (IF(ISBLANK(VLOOKUP($V395,$A$4:$R$503,14,0)),"!",VLOOKUP($V395,$A$4:$R$503,14,0))),""))</f>
        <v/>
      </c>
      <c r="AC395" s="2"/>
      <c r="AD395" s="86" t="str">
        <f>IF(
  ISBLANK($AC395),"",
    IFERROR(
      (IF(ISBLANK(VLOOKUP($AC395,$B$4:$R$503,15,0)),"!",VLOOKUP($AC395,$B$4:$R$503,14,0))),""))</f>
        <v/>
      </c>
      <c r="AE395" s="18" t="str">
        <f>IF(
  ISBLANK($AC395),"",
    IFERROR(
      (IF(ISBLANK(VLOOKUP($AC395,$B$4:$R$503,15,0)),"!",VLOOKUP($AC395,$B$4:$R$503,15,0))),""))</f>
        <v/>
      </c>
      <c r="AF395" s="5" t="str">
        <f>IF(
  ISBLANK($AC395),"",
    IFERROR(
      (IF(ISBLANK(VLOOKUP($AC395,$B$4:$R$503,16,0)),"!",VLOOKUP($AC395,$B$4:$R$503,16,0))),""))</f>
        <v/>
      </c>
      <c r="AG395" s="18" t="str">
        <f>IF(
  ISBLANK($AC395),"",
    IFERROR(
      (IF(ISBLANK(VLOOKUP($AC395,$B$4:$R$503,17,0)),"!",VLOOKUP($AC395,$B$4:$R$503,17,0))),""))</f>
        <v/>
      </c>
      <c r="AH395" s="2"/>
      <c r="AI395" s="2"/>
      <c r="AJ395" s="2"/>
      <c r="AK395" s="2"/>
    </row>
    <row r="396" spans="1:37" ht="21.95" customHeight="1" x14ac:dyDescent="0.2">
      <c r="A396" s="23" t="str">
        <f t="shared" si="11"/>
        <v/>
      </c>
      <c r="B396" s="23" t="str">
        <f t="shared" si="12"/>
        <v/>
      </c>
      <c r="C396" s="24"/>
      <c r="D396" s="68"/>
      <c r="E396" s="68"/>
      <c r="F396" s="68"/>
      <c r="G396" s="68"/>
      <c r="H396" s="68"/>
      <c r="I396" s="5"/>
      <c r="J396" s="18"/>
      <c r="K396" s="5"/>
      <c r="L396" s="18"/>
      <c r="M396" s="5"/>
      <c r="N396" s="18"/>
      <c r="O396" s="5"/>
      <c r="P396" s="7"/>
      <c r="Q396" s="5"/>
      <c r="R396" s="12"/>
      <c r="T396" s="2"/>
      <c r="U396" s="8"/>
      <c r="V396" s="26"/>
      <c r="W396" s="16" t="str">
        <f>IF(
  ISBLANK($V396),"",
    IFERROR(
      (IF(ISBLANK(VLOOKUP($V396,$A$4:$R$503,9,0)),"!",VLOOKUP($V396,$A$4:$R$503,9,0))),""))</f>
        <v/>
      </c>
      <c r="X396" s="18" t="str">
        <f>IF(
  ISBLANK($V396),"",
    IFERROR(
      (IF(ISBLANK(VLOOKUP($V396,$A$4:$R$503,10,0)),"!",VLOOKUP($V396,$A$4:$R$503,10,0))),""))</f>
        <v/>
      </c>
      <c r="Y396" s="5" t="str">
        <f>IF(
  ISBLANK($V396),"",
    IFERROR(
      (IF(ISBLANK(VLOOKUP($V396,$A$4:$R$503,11,0)),"!",VLOOKUP($V396,$A$4:$R$503,11,0))),""))</f>
        <v/>
      </c>
      <c r="Z396" s="18" t="str">
        <f>IF(
  ISBLANK($V396),"",
    IFERROR(
      (IF(ISBLANK(VLOOKUP($V396,$A$4:$R$503,12,0)),"!",VLOOKUP($V396,$A$4:$R$503,12,0))),""))</f>
        <v/>
      </c>
      <c r="AA396" s="5" t="str">
        <f>IF(
  ISBLANK($V396),"",
    IFERROR(
      (IF(ISBLANK(VLOOKUP($V396,$A$4:$R$503,13,0)),"!",VLOOKUP($V396,$A$4:$R$503,13,0))),""))</f>
        <v/>
      </c>
      <c r="AB396" s="18" t="str">
        <f>IF(
  ISBLANK($V396),"",
    IFERROR(
      (IF(ISBLANK(VLOOKUP($V396,$A$4:$R$503,14,0)),"!",VLOOKUP($V396,$A$4:$R$503,14,0))),""))</f>
        <v/>
      </c>
      <c r="AC396" s="2"/>
      <c r="AD396" s="86" t="str">
        <f>IF(
  ISBLANK($AC396),"",
    IFERROR(
      (IF(ISBLANK(VLOOKUP($AC396,$B$4:$R$503,15,0)),"!",VLOOKUP($AC396,$B$4:$R$503,14,0))),""))</f>
        <v/>
      </c>
      <c r="AE396" s="18" t="str">
        <f>IF(
  ISBLANK($AC396),"",
    IFERROR(
      (IF(ISBLANK(VLOOKUP($AC396,$B$4:$R$503,15,0)),"!",VLOOKUP($AC396,$B$4:$R$503,15,0))),""))</f>
        <v/>
      </c>
      <c r="AF396" s="5" t="str">
        <f>IF(
  ISBLANK($AC396),"",
    IFERROR(
      (IF(ISBLANK(VLOOKUP($AC396,$B$4:$R$503,16,0)),"!",VLOOKUP($AC396,$B$4:$R$503,16,0))),""))</f>
        <v/>
      </c>
      <c r="AG396" s="18" t="str">
        <f>IF(
  ISBLANK($AC396),"",
    IFERROR(
      (IF(ISBLANK(VLOOKUP($AC396,$B$4:$R$503,17,0)),"!",VLOOKUP($AC396,$B$4:$R$503,17,0))),""))</f>
        <v/>
      </c>
      <c r="AH396" s="2"/>
      <c r="AI396" s="2"/>
      <c r="AJ396" s="2"/>
      <c r="AK396" s="2"/>
    </row>
    <row r="397" spans="1:37" ht="21.95" customHeight="1" x14ac:dyDescent="0.2">
      <c r="A397" s="23" t="str">
        <f t="shared" si="11"/>
        <v/>
      </c>
      <c r="B397" s="23" t="str">
        <f t="shared" si="12"/>
        <v/>
      </c>
      <c r="C397" s="24"/>
      <c r="D397" s="68"/>
      <c r="E397" s="68"/>
      <c r="F397" s="68"/>
      <c r="G397" s="68"/>
      <c r="H397" s="68"/>
      <c r="I397" s="5"/>
      <c r="J397" s="18"/>
      <c r="K397" s="5"/>
      <c r="L397" s="18"/>
      <c r="M397" s="5"/>
      <c r="N397" s="18"/>
      <c r="O397" s="5"/>
      <c r="P397" s="7"/>
      <c r="Q397" s="5"/>
      <c r="R397" s="12"/>
      <c r="T397" s="2"/>
      <c r="U397" s="8"/>
      <c r="V397" s="26"/>
      <c r="W397" s="16" t="str">
        <f>IF(
  ISBLANK($V397),"",
    IFERROR(
      (IF(ISBLANK(VLOOKUP($V397,$A$4:$R$503,9,0)),"!",VLOOKUP($V397,$A$4:$R$503,9,0))),""))</f>
        <v/>
      </c>
      <c r="X397" s="18" t="str">
        <f>IF(
  ISBLANK($V397),"",
    IFERROR(
      (IF(ISBLANK(VLOOKUP($V397,$A$4:$R$503,10,0)),"!",VLOOKUP($V397,$A$4:$R$503,10,0))),""))</f>
        <v/>
      </c>
      <c r="Y397" s="5" t="str">
        <f>IF(
  ISBLANK($V397),"",
    IFERROR(
      (IF(ISBLANK(VLOOKUP($V397,$A$4:$R$503,11,0)),"!",VLOOKUP($V397,$A$4:$R$503,11,0))),""))</f>
        <v/>
      </c>
      <c r="Z397" s="18" t="str">
        <f>IF(
  ISBLANK($V397),"",
    IFERROR(
      (IF(ISBLANK(VLOOKUP($V397,$A$4:$R$503,12,0)),"!",VLOOKUP($V397,$A$4:$R$503,12,0))),""))</f>
        <v/>
      </c>
      <c r="AA397" s="5" t="str">
        <f>IF(
  ISBLANK($V397),"",
    IFERROR(
      (IF(ISBLANK(VLOOKUP($V397,$A$4:$R$503,13,0)),"!",VLOOKUP($V397,$A$4:$R$503,13,0))),""))</f>
        <v/>
      </c>
      <c r="AB397" s="18" t="str">
        <f>IF(
  ISBLANK($V397),"",
    IFERROR(
      (IF(ISBLANK(VLOOKUP($V397,$A$4:$R$503,14,0)),"!",VLOOKUP($V397,$A$4:$R$503,14,0))),""))</f>
        <v/>
      </c>
      <c r="AC397" s="2"/>
      <c r="AD397" s="86" t="str">
        <f>IF(
  ISBLANK($AC397),"",
    IFERROR(
      (IF(ISBLANK(VLOOKUP($AC397,$B$4:$R$503,15,0)),"!",VLOOKUP($AC397,$B$4:$R$503,14,0))),""))</f>
        <v/>
      </c>
      <c r="AE397" s="18" t="str">
        <f>IF(
  ISBLANK($AC397),"",
    IFERROR(
      (IF(ISBLANK(VLOOKUP($AC397,$B$4:$R$503,15,0)),"!",VLOOKUP($AC397,$B$4:$R$503,15,0))),""))</f>
        <v/>
      </c>
      <c r="AF397" s="5" t="str">
        <f>IF(
  ISBLANK($AC397),"",
    IFERROR(
      (IF(ISBLANK(VLOOKUP($AC397,$B$4:$R$503,16,0)),"!",VLOOKUP($AC397,$B$4:$R$503,16,0))),""))</f>
        <v/>
      </c>
      <c r="AG397" s="18" t="str">
        <f>IF(
  ISBLANK($AC397),"",
    IFERROR(
      (IF(ISBLANK(VLOOKUP($AC397,$B$4:$R$503,17,0)),"!",VLOOKUP($AC397,$B$4:$R$503,17,0))),""))</f>
        <v/>
      </c>
      <c r="AH397" s="2"/>
      <c r="AI397" s="2"/>
      <c r="AJ397" s="2"/>
      <c r="AK397" s="2"/>
    </row>
    <row r="398" spans="1:37" ht="21.95" customHeight="1" x14ac:dyDescent="0.2">
      <c r="A398" s="23" t="str">
        <f t="shared" si="11"/>
        <v/>
      </c>
      <c r="B398" s="23" t="str">
        <f t="shared" si="12"/>
        <v/>
      </c>
      <c r="C398" s="24"/>
      <c r="D398" s="68"/>
      <c r="E398" s="68"/>
      <c r="F398" s="68"/>
      <c r="G398" s="68"/>
      <c r="H398" s="68"/>
      <c r="I398" s="5"/>
      <c r="J398" s="18"/>
      <c r="K398" s="5"/>
      <c r="L398" s="18"/>
      <c r="M398" s="5"/>
      <c r="N398" s="18"/>
      <c r="O398" s="5"/>
      <c r="P398" s="7"/>
      <c r="Q398" s="5"/>
      <c r="R398" s="12"/>
      <c r="T398" s="2"/>
      <c r="U398" s="8"/>
      <c r="V398" s="26"/>
      <c r="W398" s="16" t="str">
        <f>IF(
  ISBLANK($V398),"",
    IFERROR(
      (IF(ISBLANK(VLOOKUP($V398,$A$4:$R$503,9,0)),"!",VLOOKUP($V398,$A$4:$R$503,9,0))),""))</f>
        <v/>
      </c>
      <c r="X398" s="18" t="str">
        <f>IF(
  ISBLANK($V398),"",
    IFERROR(
      (IF(ISBLANK(VLOOKUP($V398,$A$4:$R$503,10,0)),"!",VLOOKUP($V398,$A$4:$R$503,10,0))),""))</f>
        <v/>
      </c>
      <c r="Y398" s="5" t="str">
        <f>IF(
  ISBLANK($V398),"",
    IFERROR(
      (IF(ISBLANK(VLOOKUP($V398,$A$4:$R$503,11,0)),"!",VLOOKUP($V398,$A$4:$R$503,11,0))),""))</f>
        <v/>
      </c>
      <c r="Z398" s="18" t="str">
        <f>IF(
  ISBLANK($V398),"",
    IFERROR(
      (IF(ISBLANK(VLOOKUP($V398,$A$4:$R$503,12,0)),"!",VLOOKUP($V398,$A$4:$R$503,12,0))),""))</f>
        <v/>
      </c>
      <c r="AA398" s="5" t="str">
        <f>IF(
  ISBLANK($V398),"",
    IFERROR(
      (IF(ISBLANK(VLOOKUP($V398,$A$4:$R$503,13,0)),"!",VLOOKUP($V398,$A$4:$R$503,13,0))),""))</f>
        <v/>
      </c>
      <c r="AB398" s="18" t="str">
        <f>IF(
  ISBLANK($V398),"",
    IFERROR(
      (IF(ISBLANK(VLOOKUP($V398,$A$4:$R$503,14,0)),"!",VLOOKUP($V398,$A$4:$R$503,14,0))),""))</f>
        <v/>
      </c>
      <c r="AC398" s="2"/>
      <c r="AD398" s="86" t="str">
        <f>IF(
  ISBLANK($AC398),"",
    IFERROR(
      (IF(ISBLANK(VLOOKUP($AC398,$B$4:$R$503,15,0)),"!",VLOOKUP($AC398,$B$4:$R$503,14,0))),""))</f>
        <v/>
      </c>
      <c r="AE398" s="18" t="str">
        <f>IF(
  ISBLANK($AC398),"",
    IFERROR(
      (IF(ISBLANK(VLOOKUP($AC398,$B$4:$R$503,15,0)),"!",VLOOKUP($AC398,$B$4:$R$503,15,0))),""))</f>
        <v/>
      </c>
      <c r="AF398" s="5" t="str">
        <f>IF(
  ISBLANK($AC398),"",
    IFERROR(
      (IF(ISBLANK(VLOOKUP($AC398,$B$4:$R$503,16,0)),"!",VLOOKUP($AC398,$B$4:$R$503,16,0))),""))</f>
        <v/>
      </c>
      <c r="AG398" s="18" t="str">
        <f>IF(
  ISBLANK($AC398),"",
    IFERROR(
      (IF(ISBLANK(VLOOKUP($AC398,$B$4:$R$503,17,0)),"!",VLOOKUP($AC398,$B$4:$R$503,17,0))),""))</f>
        <v/>
      </c>
      <c r="AH398" s="2"/>
      <c r="AI398" s="2"/>
      <c r="AJ398" s="2"/>
      <c r="AK398" s="2"/>
    </row>
    <row r="399" spans="1:37" ht="21.95" customHeight="1" x14ac:dyDescent="0.2">
      <c r="A399" s="23" t="str">
        <f t="shared" si="11"/>
        <v/>
      </c>
      <c r="B399" s="23" t="str">
        <f t="shared" si="12"/>
        <v/>
      </c>
      <c r="C399" s="24"/>
      <c r="D399" s="68"/>
      <c r="E399" s="68"/>
      <c r="F399" s="68"/>
      <c r="G399" s="68"/>
      <c r="H399" s="68"/>
      <c r="I399" s="5"/>
      <c r="J399" s="18"/>
      <c r="K399" s="5"/>
      <c r="L399" s="18"/>
      <c r="M399" s="5"/>
      <c r="N399" s="18"/>
      <c r="O399" s="5"/>
      <c r="P399" s="7"/>
      <c r="Q399" s="5"/>
      <c r="R399" s="12"/>
      <c r="T399" s="2"/>
      <c r="U399" s="8"/>
      <c r="V399" s="26"/>
      <c r="W399" s="16" t="str">
        <f>IF(
  ISBLANK($V399),"",
    IFERROR(
      (IF(ISBLANK(VLOOKUP($V399,$A$4:$R$503,9,0)),"!",VLOOKUP($V399,$A$4:$R$503,9,0))),""))</f>
        <v/>
      </c>
      <c r="X399" s="18" t="str">
        <f>IF(
  ISBLANK($V399),"",
    IFERROR(
      (IF(ISBLANK(VLOOKUP($V399,$A$4:$R$503,10,0)),"!",VLOOKUP($V399,$A$4:$R$503,10,0))),""))</f>
        <v/>
      </c>
      <c r="Y399" s="5" t="str">
        <f>IF(
  ISBLANK($V399),"",
    IFERROR(
      (IF(ISBLANK(VLOOKUP($V399,$A$4:$R$503,11,0)),"!",VLOOKUP($V399,$A$4:$R$503,11,0))),""))</f>
        <v/>
      </c>
      <c r="Z399" s="18" t="str">
        <f>IF(
  ISBLANK($V399),"",
    IFERROR(
      (IF(ISBLANK(VLOOKUP($V399,$A$4:$R$503,12,0)),"!",VLOOKUP($V399,$A$4:$R$503,12,0))),""))</f>
        <v/>
      </c>
      <c r="AA399" s="5" t="str">
        <f>IF(
  ISBLANK($V399),"",
    IFERROR(
      (IF(ISBLANK(VLOOKUP($V399,$A$4:$R$503,13,0)),"!",VLOOKUP($V399,$A$4:$R$503,13,0))),""))</f>
        <v/>
      </c>
      <c r="AB399" s="18" t="str">
        <f>IF(
  ISBLANK($V399),"",
    IFERROR(
      (IF(ISBLANK(VLOOKUP($V399,$A$4:$R$503,14,0)),"!",VLOOKUP($V399,$A$4:$R$503,14,0))),""))</f>
        <v/>
      </c>
      <c r="AC399" s="2"/>
      <c r="AD399" s="86" t="str">
        <f>IF(
  ISBLANK($AC399),"",
    IFERROR(
      (IF(ISBLANK(VLOOKUP($AC399,$B$4:$R$503,15,0)),"!",VLOOKUP($AC399,$B$4:$R$503,14,0))),""))</f>
        <v/>
      </c>
      <c r="AE399" s="18" t="str">
        <f>IF(
  ISBLANK($AC399),"",
    IFERROR(
      (IF(ISBLANK(VLOOKUP($AC399,$B$4:$R$503,15,0)),"!",VLOOKUP($AC399,$B$4:$R$503,15,0))),""))</f>
        <v/>
      </c>
      <c r="AF399" s="5" t="str">
        <f>IF(
  ISBLANK($AC399),"",
    IFERROR(
      (IF(ISBLANK(VLOOKUP($AC399,$B$4:$R$503,16,0)),"!",VLOOKUP($AC399,$B$4:$R$503,16,0))),""))</f>
        <v/>
      </c>
      <c r="AG399" s="18" t="str">
        <f>IF(
  ISBLANK($AC399),"",
    IFERROR(
      (IF(ISBLANK(VLOOKUP($AC399,$B$4:$R$503,17,0)),"!",VLOOKUP($AC399,$B$4:$R$503,17,0))),""))</f>
        <v/>
      </c>
      <c r="AH399" s="2"/>
      <c r="AI399" s="2"/>
      <c r="AJ399" s="2"/>
      <c r="AK399" s="2"/>
    </row>
    <row r="400" spans="1:37" ht="21.95" customHeight="1" x14ac:dyDescent="0.2">
      <c r="A400" s="23" t="str">
        <f t="shared" si="11"/>
        <v/>
      </c>
      <c r="B400" s="23" t="str">
        <f t="shared" si="12"/>
        <v/>
      </c>
      <c r="C400" s="24"/>
      <c r="D400" s="68"/>
      <c r="E400" s="68"/>
      <c r="F400" s="68"/>
      <c r="G400" s="68"/>
      <c r="H400" s="68"/>
      <c r="I400" s="5"/>
      <c r="J400" s="18"/>
      <c r="K400" s="5"/>
      <c r="L400" s="18"/>
      <c r="M400" s="5"/>
      <c r="N400" s="18"/>
      <c r="O400" s="5"/>
      <c r="P400" s="7"/>
      <c r="Q400" s="5"/>
      <c r="R400" s="12"/>
      <c r="T400" s="2"/>
      <c r="U400" s="8"/>
      <c r="V400" s="26"/>
      <c r="W400" s="16" t="str">
        <f>IF(
  ISBLANK($V400),"",
    IFERROR(
      (IF(ISBLANK(VLOOKUP($V400,$A$4:$R$503,9,0)),"!",VLOOKUP($V400,$A$4:$R$503,9,0))),""))</f>
        <v/>
      </c>
      <c r="X400" s="18" t="str">
        <f>IF(
  ISBLANK($V400),"",
    IFERROR(
      (IF(ISBLANK(VLOOKUP($V400,$A$4:$R$503,10,0)),"!",VLOOKUP($V400,$A$4:$R$503,10,0))),""))</f>
        <v/>
      </c>
      <c r="Y400" s="5" t="str">
        <f>IF(
  ISBLANK($V400),"",
    IFERROR(
      (IF(ISBLANK(VLOOKUP($V400,$A$4:$R$503,11,0)),"!",VLOOKUP($V400,$A$4:$R$503,11,0))),""))</f>
        <v/>
      </c>
      <c r="Z400" s="18" t="str">
        <f>IF(
  ISBLANK($V400),"",
    IFERROR(
      (IF(ISBLANK(VLOOKUP($V400,$A$4:$R$503,12,0)),"!",VLOOKUP($V400,$A$4:$R$503,12,0))),""))</f>
        <v/>
      </c>
      <c r="AA400" s="5" t="str">
        <f>IF(
  ISBLANK($V400),"",
    IFERROR(
      (IF(ISBLANK(VLOOKUP($V400,$A$4:$R$503,13,0)),"!",VLOOKUP($V400,$A$4:$R$503,13,0))),""))</f>
        <v/>
      </c>
      <c r="AB400" s="18" t="str">
        <f>IF(
  ISBLANK($V400),"",
    IFERROR(
      (IF(ISBLANK(VLOOKUP($V400,$A$4:$R$503,14,0)),"!",VLOOKUP($V400,$A$4:$R$503,14,0))),""))</f>
        <v/>
      </c>
      <c r="AC400" s="2"/>
      <c r="AD400" s="86" t="str">
        <f>IF(
  ISBLANK($AC400),"",
    IFERROR(
      (IF(ISBLANK(VLOOKUP($AC400,$B$4:$R$503,15,0)),"!",VLOOKUP($AC400,$B$4:$R$503,14,0))),""))</f>
        <v/>
      </c>
      <c r="AE400" s="18" t="str">
        <f>IF(
  ISBLANK($AC400),"",
    IFERROR(
      (IF(ISBLANK(VLOOKUP($AC400,$B$4:$R$503,15,0)),"!",VLOOKUP($AC400,$B$4:$R$503,15,0))),""))</f>
        <v/>
      </c>
      <c r="AF400" s="5" t="str">
        <f>IF(
  ISBLANK($AC400),"",
    IFERROR(
      (IF(ISBLANK(VLOOKUP($AC400,$B$4:$R$503,16,0)),"!",VLOOKUP($AC400,$B$4:$R$503,16,0))),""))</f>
        <v/>
      </c>
      <c r="AG400" s="18" t="str">
        <f>IF(
  ISBLANK($AC400),"",
    IFERROR(
      (IF(ISBLANK(VLOOKUP($AC400,$B$4:$R$503,17,0)),"!",VLOOKUP($AC400,$B$4:$R$503,17,0))),""))</f>
        <v/>
      </c>
      <c r="AH400" s="2"/>
      <c r="AI400" s="2"/>
      <c r="AJ400" s="2"/>
      <c r="AK400" s="2"/>
    </row>
    <row r="401" spans="1:37" ht="21.95" customHeight="1" x14ac:dyDescent="0.2">
      <c r="A401" s="23" t="str">
        <f t="shared" si="11"/>
        <v/>
      </c>
      <c r="B401" s="23" t="str">
        <f t="shared" si="12"/>
        <v/>
      </c>
      <c r="C401" s="24"/>
      <c r="D401" s="68"/>
      <c r="E401" s="68"/>
      <c r="F401" s="68"/>
      <c r="G401" s="68"/>
      <c r="H401" s="68"/>
      <c r="I401" s="5"/>
      <c r="J401" s="18"/>
      <c r="K401" s="5"/>
      <c r="L401" s="18"/>
      <c r="M401" s="5"/>
      <c r="N401" s="18"/>
      <c r="O401" s="5"/>
      <c r="P401" s="7"/>
      <c r="Q401" s="5"/>
      <c r="R401" s="12"/>
      <c r="T401" s="2"/>
      <c r="U401" s="8"/>
      <c r="V401" s="26"/>
      <c r="W401" s="16" t="str">
        <f>IF(
  ISBLANK($V401),"",
    IFERROR(
      (IF(ISBLANK(VLOOKUP($V401,$A$4:$R$503,9,0)),"!",VLOOKUP($V401,$A$4:$R$503,9,0))),""))</f>
        <v/>
      </c>
      <c r="X401" s="18" t="str">
        <f>IF(
  ISBLANK($V401),"",
    IFERROR(
      (IF(ISBLANK(VLOOKUP($V401,$A$4:$R$503,10,0)),"!",VLOOKUP($V401,$A$4:$R$503,10,0))),""))</f>
        <v/>
      </c>
      <c r="Y401" s="5" t="str">
        <f>IF(
  ISBLANK($V401),"",
    IFERROR(
      (IF(ISBLANK(VLOOKUP($V401,$A$4:$R$503,11,0)),"!",VLOOKUP($V401,$A$4:$R$503,11,0))),""))</f>
        <v/>
      </c>
      <c r="Z401" s="18" t="str">
        <f>IF(
  ISBLANK($V401),"",
    IFERROR(
      (IF(ISBLANK(VLOOKUP($V401,$A$4:$R$503,12,0)),"!",VLOOKUP($V401,$A$4:$R$503,12,0))),""))</f>
        <v/>
      </c>
      <c r="AA401" s="5" t="str">
        <f>IF(
  ISBLANK($V401),"",
    IFERROR(
      (IF(ISBLANK(VLOOKUP($V401,$A$4:$R$503,13,0)),"!",VLOOKUP($V401,$A$4:$R$503,13,0))),""))</f>
        <v/>
      </c>
      <c r="AB401" s="18" t="str">
        <f>IF(
  ISBLANK($V401),"",
    IFERROR(
      (IF(ISBLANK(VLOOKUP($V401,$A$4:$R$503,14,0)),"!",VLOOKUP($V401,$A$4:$R$503,14,0))),""))</f>
        <v/>
      </c>
      <c r="AC401" s="2"/>
      <c r="AD401" s="86" t="str">
        <f>IF(
  ISBLANK($AC401),"",
    IFERROR(
      (IF(ISBLANK(VLOOKUP($AC401,$B$4:$R$503,15,0)),"!",VLOOKUP($AC401,$B$4:$R$503,14,0))),""))</f>
        <v/>
      </c>
      <c r="AE401" s="18" t="str">
        <f>IF(
  ISBLANK($AC401),"",
    IFERROR(
      (IF(ISBLANK(VLOOKUP($AC401,$B$4:$R$503,15,0)),"!",VLOOKUP($AC401,$B$4:$R$503,15,0))),""))</f>
        <v/>
      </c>
      <c r="AF401" s="5" t="str">
        <f>IF(
  ISBLANK($AC401),"",
    IFERROR(
      (IF(ISBLANK(VLOOKUP($AC401,$B$4:$R$503,16,0)),"!",VLOOKUP($AC401,$B$4:$R$503,16,0))),""))</f>
        <v/>
      </c>
      <c r="AG401" s="18" t="str">
        <f>IF(
  ISBLANK($AC401),"",
    IFERROR(
      (IF(ISBLANK(VLOOKUP($AC401,$B$4:$R$503,17,0)),"!",VLOOKUP($AC401,$B$4:$R$503,17,0))),""))</f>
        <v/>
      </c>
      <c r="AH401" s="2"/>
      <c r="AI401" s="2"/>
      <c r="AJ401" s="2"/>
      <c r="AK401" s="2"/>
    </row>
    <row r="402" spans="1:37" ht="21.95" customHeight="1" x14ac:dyDescent="0.2">
      <c r="A402" s="23" t="str">
        <f t="shared" si="11"/>
        <v/>
      </c>
      <c r="B402" s="23" t="str">
        <f t="shared" si="12"/>
        <v/>
      </c>
      <c r="C402" s="24"/>
      <c r="D402" s="68"/>
      <c r="E402" s="68"/>
      <c r="F402" s="68"/>
      <c r="G402" s="68"/>
      <c r="H402" s="68"/>
      <c r="I402" s="5"/>
      <c r="J402" s="18"/>
      <c r="K402" s="5"/>
      <c r="L402" s="18"/>
      <c r="M402" s="5"/>
      <c r="N402" s="18"/>
      <c r="O402" s="5"/>
      <c r="P402" s="7"/>
      <c r="Q402" s="5"/>
      <c r="R402" s="12"/>
      <c r="T402" s="2"/>
      <c r="U402" s="8"/>
      <c r="V402" s="26"/>
      <c r="W402" s="16" t="str">
        <f>IF(
  ISBLANK($V402),"",
    IFERROR(
      (IF(ISBLANK(VLOOKUP($V402,$A$4:$R$503,9,0)),"!",VLOOKUP($V402,$A$4:$R$503,9,0))),""))</f>
        <v/>
      </c>
      <c r="X402" s="18" t="str">
        <f>IF(
  ISBLANK($V402),"",
    IFERROR(
      (IF(ISBLANK(VLOOKUP($V402,$A$4:$R$503,10,0)),"!",VLOOKUP($V402,$A$4:$R$503,10,0))),""))</f>
        <v/>
      </c>
      <c r="Y402" s="5" t="str">
        <f>IF(
  ISBLANK($V402),"",
    IFERROR(
      (IF(ISBLANK(VLOOKUP($V402,$A$4:$R$503,11,0)),"!",VLOOKUP($V402,$A$4:$R$503,11,0))),""))</f>
        <v/>
      </c>
      <c r="Z402" s="18" t="str">
        <f>IF(
  ISBLANK($V402),"",
    IFERROR(
      (IF(ISBLANK(VLOOKUP($V402,$A$4:$R$503,12,0)),"!",VLOOKUP($V402,$A$4:$R$503,12,0))),""))</f>
        <v/>
      </c>
      <c r="AA402" s="5" t="str">
        <f>IF(
  ISBLANK($V402),"",
    IFERROR(
      (IF(ISBLANK(VLOOKUP($V402,$A$4:$R$503,13,0)),"!",VLOOKUP($V402,$A$4:$R$503,13,0))),""))</f>
        <v/>
      </c>
      <c r="AB402" s="18" t="str">
        <f>IF(
  ISBLANK($V402),"",
    IFERROR(
      (IF(ISBLANK(VLOOKUP($V402,$A$4:$R$503,14,0)),"!",VLOOKUP($V402,$A$4:$R$503,14,0))),""))</f>
        <v/>
      </c>
      <c r="AC402" s="2"/>
      <c r="AD402" s="86" t="str">
        <f>IF(
  ISBLANK($AC402),"",
    IFERROR(
      (IF(ISBLANK(VLOOKUP($AC402,$B$4:$R$503,15,0)),"!",VLOOKUP($AC402,$B$4:$R$503,14,0))),""))</f>
        <v/>
      </c>
      <c r="AE402" s="18" t="str">
        <f>IF(
  ISBLANK($AC402),"",
    IFERROR(
      (IF(ISBLANK(VLOOKUP($AC402,$B$4:$R$503,15,0)),"!",VLOOKUP($AC402,$B$4:$R$503,15,0))),""))</f>
        <v/>
      </c>
      <c r="AF402" s="5" t="str">
        <f>IF(
  ISBLANK($AC402),"",
    IFERROR(
      (IF(ISBLANK(VLOOKUP($AC402,$B$4:$R$503,16,0)),"!",VLOOKUP($AC402,$B$4:$R$503,16,0))),""))</f>
        <v/>
      </c>
      <c r="AG402" s="18" t="str">
        <f>IF(
  ISBLANK($AC402),"",
    IFERROR(
      (IF(ISBLANK(VLOOKUP($AC402,$B$4:$R$503,17,0)),"!",VLOOKUP($AC402,$B$4:$R$503,17,0))),""))</f>
        <v/>
      </c>
      <c r="AH402" s="2"/>
      <c r="AI402" s="2"/>
      <c r="AJ402" s="2"/>
      <c r="AK402" s="2"/>
    </row>
    <row r="403" spans="1:37" ht="21.95" customHeight="1" x14ac:dyDescent="0.2">
      <c r="A403" s="23" t="str">
        <f t="shared" si="11"/>
        <v/>
      </c>
      <c r="B403" s="23" t="str">
        <f t="shared" si="12"/>
        <v/>
      </c>
      <c r="C403" s="24"/>
      <c r="D403" s="68"/>
      <c r="E403" s="68"/>
      <c r="F403" s="68"/>
      <c r="G403" s="68"/>
      <c r="H403" s="68"/>
      <c r="I403" s="5"/>
      <c r="J403" s="18"/>
      <c r="K403" s="5"/>
      <c r="L403" s="18"/>
      <c r="M403" s="5"/>
      <c r="N403" s="18"/>
      <c r="O403" s="5"/>
      <c r="P403" s="7"/>
      <c r="Q403" s="5"/>
      <c r="R403" s="12"/>
      <c r="T403" s="2"/>
      <c r="U403" s="8"/>
      <c r="V403" s="26"/>
      <c r="W403" s="16" t="str">
        <f>IF(
  ISBLANK($V403),"",
    IFERROR(
      (IF(ISBLANK(VLOOKUP($V403,$A$4:$R$503,9,0)),"!",VLOOKUP($V403,$A$4:$R$503,9,0))),""))</f>
        <v/>
      </c>
      <c r="X403" s="18" t="str">
        <f>IF(
  ISBLANK($V403),"",
    IFERROR(
      (IF(ISBLANK(VLOOKUP($V403,$A$4:$R$503,10,0)),"!",VLOOKUP($V403,$A$4:$R$503,10,0))),""))</f>
        <v/>
      </c>
      <c r="Y403" s="5" t="str">
        <f>IF(
  ISBLANK($V403),"",
    IFERROR(
      (IF(ISBLANK(VLOOKUP($V403,$A$4:$R$503,11,0)),"!",VLOOKUP($V403,$A$4:$R$503,11,0))),""))</f>
        <v/>
      </c>
      <c r="Z403" s="18" t="str">
        <f>IF(
  ISBLANK($V403),"",
    IFERROR(
      (IF(ISBLANK(VLOOKUP($V403,$A$4:$R$503,12,0)),"!",VLOOKUP($V403,$A$4:$R$503,12,0))),""))</f>
        <v/>
      </c>
      <c r="AA403" s="5" t="str">
        <f>IF(
  ISBLANK($V403),"",
    IFERROR(
      (IF(ISBLANK(VLOOKUP($V403,$A$4:$R$503,13,0)),"!",VLOOKUP($V403,$A$4:$R$503,13,0))),""))</f>
        <v/>
      </c>
      <c r="AB403" s="18" t="str">
        <f>IF(
  ISBLANK($V403),"",
    IFERROR(
      (IF(ISBLANK(VLOOKUP($V403,$A$4:$R$503,14,0)),"!",VLOOKUP($V403,$A$4:$R$503,14,0))),""))</f>
        <v/>
      </c>
      <c r="AC403" s="2"/>
      <c r="AD403" s="86" t="str">
        <f>IF(
  ISBLANK($AC403),"",
    IFERROR(
      (IF(ISBLANK(VLOOKUP($AC403,$B$4:$R$503,15,0)),"!",VLOOKUP($AC403,$B$4:$R$503,14,0))),""))</f>
        <v/>
      </c>
      <c r="AE403" s="18" t="str">
        <f>IF(
  ISBLANK($AC403),"",
    IFERROR(
      (IF(ISBLANK(VLOOKUP($AC403,$B$4:$R$503,15,0)),"!",VLOOKUP($AC403,$B$4:$R$503,15,0))),""))</f>
        <v/>
      </c>
      <c r="AF403" s="5" t="str">
        <f>IF(
  ISBLANK($AC403),"",
    IFERROR(
      (IF(ISBLANK(VLOOKUP($AC403,$B$4:$R$503,16,0)),"!",VLOOKUP($AC403,$B$4:$R$503,16,0))),""))</f>
        <v/>
      </c>
      <c r="AG403" s="18" t="str">
        <f>IF(
  ISBLANK($AC403),"",
    IFERROR(
      (IF(ISBLANK(VLOOKUP($AC403,$B$4:$R$503,17,0)),"!",VLOOKUP($AC403,$B$4:$R$503,17,0))),""))</f>
        <v/>
      </c>
      <c r="AH403" s="2"/>
      <c r="AI403" s="2"/>
      <c r="AJ403" s="2"/>
      <c r="AK403" s="2"/>
    </row>
    <row r="404" spans="1:37" ht="21.95" customHeight="1" x14ac:dyDescent="0.2">
      <c r="A404" s="23" t="str">
        <f t="shared" si="11"/>
        <v/>
      </c>
      <c r="B404" s="23" t="str">
        <f t="shared" si="12"/>
        <v/>
      </c>
      <c r="C404" s="24"/>
      <c r="D404" s="68"/>
      <c r="E404" s="68"/>
      <c r="F404" s="68"/>
      <c r="G404" s="68"/>
      <c r="H404" s="68"/>
      <c r="I404" s="5"/>
      <c r="J404" s="18"/>
      <c r="K404" s="5"/>
      <c r="L404" s="18"/>
      <c r="M404" s="5"/>
      <c r="N404" s="18"/>
      <c r="O404" s="5"/>
      <c r="P404" s="7"/>
      <c r="Q404" s="5"/>
      <c r="R404" s="12"/>
      <c r="T404" s="2"/>
      <c r="U404" s="8"/>
      <c r="V404" s="26"/>
      <c r="W404" s="16" t="str">
        <f>IF(
  ISBLANK($V404),"",
    IFERROR(
      (IF(ISBLANK(VLOOKUP($V404,$A$4:$R$503,9,0)),"!",VLOOKUP($V404,$A$4:$R$503,9,0))),""))</f>
        <v/>
      </c>
      <c r="X404" s="18" t="str">
        <f>IF(
  ISBLANK($V404),"",
    IFERROR(
      (IF(ISBLANK(VLOOKUP($V404,$A$4:$R$503,10,0)),"!",VLOOKUP($V404,$A$4:$R$503,10,0))),""))</f>
        <v/>
      </c>
      <c r="Y404" s="5" t="str">
        <f>IF(
  ISBLANK($V404),"",
    IFERROR(
      (IF(ISBLANK(VLOOKUP($V404,$A$4:$R$503,11,0)),"!",VLOOKUP($V404,$A$4:$R$503,11,0))),""))</f>
        <v/>
      </c>
      <c r="Z404" s="18" t="str">
        <f>IF(
  ISBLANK($V404),"",
    IFERROR(
      (IF(ISBLANK(VLOOKUP($V404,$A$4:$R$503,12,0)),"!",VLOOKUP($V404,$A$4:$R$503,12,0))),""))</f>
        <v/>
      </c>
      <c r="AA404" s="5" t="str">
        <f>IF(
  ISBLANK($V404),"",
    IFERROR(
      (IF(ISBLANK(VLOOKUP($V404,$A$4:$R$503,13,0)),"!",VLOOKUP($V404,$A$4:$R$503,13,0))),""))</f>
        <v/>
      </c>
      <c r="AB404" s="18" t="str">
        <f>IF(
  ISBLANK($V404),"",
    IFERROR(
      (IF(ISBLANK(VLOOKUP($V404,$A$4:$R$503,14,0)),"!",VLOOKUP($V404,$A$4:$R$503,14,0))),""))</f>
        <v/>
      </c>
      <c r="AC404" s="2"/>
      <c r="AD404" s="86" t="str">
        <f>IF(
  ISBLANK($AC404),"",
    IFERROR(
      (IF(ISBLANK(VLOOKUP($AC404,$B$4:$R$503,15,0)),"!",VLOOKUP($AC404,$B$4:$R$503,14,0))),""))</f>
        <v/>
      </c>
      <c r="AE404" s="18" t="str">
        <f>IF(
  ISBLANK($AC404),"",
    IFERROR(
      (IF(ISBLANK(VLOOKUP($AC404,$B$4:$R$503,15,0)),"!",VLOOKUP($AC404,$B$4:$R$503,15,0))),""))</f>
        <v/>
      </c>
      <c r="AF404" s="5" t="str">
        <f>IF(
  ISBLANK($AC404),"",
    IFERROR(
      (IF(ISBLANK(VLOOKUP($AC404,$B$4:$R$503,16,0)),"!",VLOOKUP($AC404,$B$4:$R$503,16,0))),""))</f>
        <v/>
      </c>
      <c r="AG404" s="18" t="str">
        <f>IF(
  ISBLANK($AC404),"",
    IFERROR(
      (IF(ISBLANK(VLOOKUP($AC404,$B$4:$R$503,17,0)),"!",VLOOKUP($AC404,$B$4:$R$503,17,0))),""))</f>
        <v/>
      </c>
      <c r="AH404" s="2"/>
      <c r="AI404" s="2"/>
      <c r="AJ404" s="2"/>
      <c r="AK404" s="2"/>
    </row>
    <row r="405" spans="1:37" ht="21.95" customHeight="1" x14ac:dyDescent="0.2">
      <c r="A405" s="23" t="str">
        <f t="shared" si="11"/>
        <v/>
      </c>
      <c r="B405" s="23" t="str">
        <f t="shared" si="12"/>
        <v/>
      </c>
      <c r="C405" s="24"/>
      <c r="D405" s="68"/>
      <c r="E405" s="68"/>
      <c r="F405" s="68"/>
      <c r="G405" s="68"/>
      <c r="H405" s="68"/>
      <c r="I405" s="5"/>
      <c r="J405" s="18"/>
      <c r="K405" s="5"/>
      <c r="L405" s="18"/>
      <c r="M405" s="5"/>
      <c r="N405" s="18"/>
      <c r="O405" s="5"/>
      <c r="P405" s="7"/>
      <c r="Q405" s="5"/>
      <c r="R405" s="12"/>
      <c r="T405" s="2"/>
      <c r="U405" s="8"/>
      <c r="V405" s="26"/>
      <c r="W405" s="16" t="str">
        <f>IF(
  ISBLANK($V405),"",
    IFERROR(
      (IF(ISBLANK(VLOOKUP($V405,$A$4:$R$503,9,0)),"!",VLOOKUP($V405,$A$4:$R$503,9,0))),""))</f>
        <v/>
      </c>
      <c r="X405" s="18" t="str">
        <f>IF(
  ISBLANK($V405),"",
    IFERROR(
      (IF(ISBLANK(VLOOKUP($V405,$A$4:$R$503,10,0)),"!",VLOOKUP($V405,$A$4:$R$503,10,0))),""))</f>
        <v/>
      </c>
      <c r="Y405" s="5" t="str">
        <f>IF(
  ISBLANK($V405),"",
    IFERROR(
      (IF(ISBLANK(VLOOKUP($V405,$A$4:$R$503,11,0)),"!",VLOOKUP($V405,$A$4:$R$503,11,0))),""))</f>
        <v/>
      </c>
      <c r="Z405" s="18" t="str">
        <f>IF(
  ISBLANK($V405),"",
    IFERROR(
      (IF(ISBLANK(VLOOKUP($V405,$A$4:$R$503,12,0)),"!",VLOOKUP($V405,$A$4:$R$503,12,0))),""))</f>
        <v/>
      </c>
      <c r="AA405" s="5" t="str">
        <f>IF(
  ISBLANK($V405),"",
    IFERROR(
      (IF(ISBLANK(VLOOKUP($V405,$A$4:$R$503,13,0)),"!",VLOOKUP($V405,$A$4:$R$503,13,0))),""))</f>
        <v/>
      </c>
      <c r="AB405" s="18" t="str">
        <f>IF(
  ISBLANK($V405),"",
    IFERROR(
      (IF(ISBLANK(VLOOKUP($V405,$A$4:$R$503,14,0)),"!",VLOOKUP($V405,$A$4:$R$503,14,0))),""))</f>
        <v/>
      </c>
      <c r="AC405" s="2"/>
      <c r="AD405" s="86" t="str">
        <f>IF(
  ISBLANK($AC405),"",
    IFERROR(
      (IF(ISBLANK(VLOOKUP($AC405,$B$4:$R$503,15,0)),"!",VLOOKUP($AC405,$B$4:$R$503,14,0))),""))</f>
        <v/>
      </c>
      <c r="AE405" s="18" t="str">
        <f>IF(
  ISBLANK($AC405),"",
    IFERROR(
      (IF(ISBLANK(VLOOKUP($AC405,$B$4:$R$503,15,0)),"!",VLOOKUP($AC405,$B$4:$R$503,15,0))),""))</f>
        <v/>
      </c>
      <c r="AF405" s="5" t="str">
        <f>IF(
  ISBLANK($AC405),"",
    IFERROR(
      (IF(ISBLANK(VLOOKUP($AC405,$B$4:$R$503,16,0)),"!",VLOOKUP($AC405,$B$4:$R$503,16,0))),""))</f>
        <v/>
      </c>
      <c r="AG405" s="18" t="str">
        <f>IF(
  ISBLANK($AC405),"",
    IFERROR(
      (IF(ISBLANK(VLOOKUP($AC405,$B$4:$R$503,17,0)),"!",VLOOKUP($AC405,$B$4:$R$503,17,0))),""))</f>
        <v/>
      </c>
      <c r="AH405" s="2"/>
      <c r="AI405" s="2"/>
      <c r="AJ405" s="2"/>
      <c r="AK405" s="2"/>
    </row>
    <row r="406" spans="1:37" ht="21.95" customHeight="1" x14ac:dyDescent="0.2">
      <c r="A406" s="23" t="str">
        <f t="shared" si="11"/>
        <v/>
      </c>
      <c r="B406" s="23" t="str">
        <f t="shared" si="12"/>
        <v/>
      </c>
      <c r="C406" s="24"/>
      <c r="D406" s="68"/>
      <c r="E406" s="68"/>
      <c r="F406" s="68"/>
      <c r="G406" s="68"/>
      <c r="H406" s="68"/>
      <c r="I406" s="5"/>
      <c r="J406" s="18"/>
      <c r="K406" s="5"/>
      <c r="L406" s="18"/>
      <c r="M406" s="5"/>
      <c r="N406" s="18"/>
      <c r="O406" s="5"/>
      <c r="P406" s="7"/>
      <c r="Q406" s="5"/>
      <c r="R406" s="12"/>
      <c r="T406" s="2"/>
      <c r="U406" s="8"/>
      <c r="V406" s="26"/>
      <c r="W406" s="16" t="str">
        <f>IF(
  ISBLANK($V406),"",
    IFERROR(
      (IF(ISBLANK(VLOOKUP($V406,$A$4:$R$503,9,0)),"!",VLOOKUP($V406,$A$4:$R$503,9,0))),""))</f>
        <v/>
      </c>
      <c r="X406" s="18" t="str">
        <f>IF(
  ISBLANK($V406),"",
    IFERROR(
      (IF(ISBLANK(VLOOKUP($V406,$A$4:$R$503,10,0)),"!",VLOOKUP($V406,$A$4:$R$503,10,0))),""))</f>
        <v/>
      </c>
      <c r="Y406" s="5" t="str">
        <f>IF(
  ISBLANK($V406),"",
    IFERROR(
      (IF(ISBLANK(VLOOKUP($V406,$A$4:$R$503,11,0)),"!",VLOOKUP($V406,$A$4:$R$503,11,0))),""))</f>
        <v/>
      </c>
      <c r="Z406" s="18" t="str">
        <f>IF(
  ISBLANK($V406),"",
    IFERROR(
      (IF(ISBLANK(VLOOKUP($V406,$A$4:$R$503,12,0)),"!",VLOOKUP($V406,$A$4:$R$503,12,0))),""))</f>
        <v/>
      </c>
      <c r="AA406" s="5" t="str">
        <f>IF(
  ISBLANK($V406),"",
    IFERROR(
      (IF(ISBLANK(VLOOKUP($V406,$A$4:$R$503,13,0)),"!",VLOOKUP($V406,$A$4:$R$503,13,0))),""))</f>
        <v/>
      </c>
      <c r="AB406" s="18" t="str">
        <f>IF(
  ISBLANK($V406),"",
    IFERROR(
      (IF(ISBLANK(VLOOKUP($V406,$A$4:$R$503,14,0)),"!",VLOOKUP($V406,$A$4:$R$503,14,0))),""))</f>
        <v/>
      </c>
      <c r="AC406" s="2"/>
      <c r="AD406" s="86" t="str">
        <f>IF(
  ISBLANK($AC406),"",
    IFERROR(
      (IF(ISBLANK(VLOOKUP($AC406,$B$4:$R$503,15,0)),"!",VLOOKUP($AC406,$B$4:$R$503,14,0))),""))</f>
        <v/>
      </c>
      <c r="AE406" s="18" t="str">
        <f>IF(
  ISBLANK($AC406),"",
    IFERROR(
      (IF(ISBLANK(VLOOKUP($AC406,$B$4:$R$503,15,0)),"!",VLOOKUP($AC406,$B$4:$R$503,15,0))),""))</f>
        <v/>
      </c>
      <c r="AF406" s="5" t="str">
        <f>IF(
  ISBLANK($AC406),"",
    IFERROR(
      (IF(ISBLANK(VLOOKUP($AC406,$B$4:$R$503,16,0)),"!",VLOOKUP($AC406,$B$4:$R$503,16,0))),""))</f>
        <v/>
      </c>
      <c r="AG406" s="18" t="str">
        <f>IF(
  ISBLANK($AC406),"",
    IFERROR(
      (IF(ISBLANK(VLOOKUP($AC406,$B$4:$R$503,17,0)),"!",VLOOKUP($AC406,$B$4:$R$503,17,0))),""))</f>
        <v/>
      </c>
      <c r="AH406" s="2"/>
      <c r="AI406" s="2"/>
      <c r="AJ406" s="2"/>
      <c r="AK406" s="2"/>
    </row>
    <row r="407" spans="1:37" ht="21.95" customHeight="1" x14ac:dyDescent="0.2">
      <c r="A407" s="23" t="str">
        <f t="shared" si="11"/>
        <v/>
      </c>
      <c r="B407" s="23" t="str">
        <f t="shared" si="12"/>
        <v/>
      </c>
      <c r="C407" s="24"/>
      <c r="D407" s="68"/>
      <c r="E407" s="68"/>
      <c r="F407" s="68"/>
      <c r="G407" s="68"/>
      <c r="H407" s="68"/>
      <c r="I407" s="5"/>
      <c r="J407" s="18"/>
      <c r="K407" s="5"/>
      <c r="L407" s="18"/>
      <c r="M407" s="5"/>
      <c r="N407" s="18"/>
      <c r="O407" s="5"/>
      <c r="P407" s="7"/>
      <c r="Q407" s="5"/>
      <c r="R407" s="12"/>
      <c r="T407" s="2"/>
      <c r="U407" s="8"/>
      <c r="V407" s="26"/>
      <c r="W407" s="16" t="str">
        <f>IF(
  ISBLANK($V407),"",
    IFERROR(
      (IF(ISBLANK(VLOOKUP($V407,$A$4:$R$503,9,0)),"!",VLOOKUP($V407,$A$4:$R$503,9,0))),""))</f>
        <v/>
      </c>
      <c r="X407" s="18" t="str">
        <f>IF(
  ISBLANK($V407),"",
    IFERROR(
      (IF(ISBLANK(VLOOKUP($V407,$A$4:$R$503,10,0)),"!",VLOOKUP($V407,$A$4:$R$503,10,0))),""))</f>
        <v/>
      </c>
      <c r="Y407" s="5" t="str">
        <f>IF(
  ISBLANK($V407),"",
    IFERROR(
      (IF(ISBLANK(VLOOKUP($V407,$A$4:$R$503,11,0)),"!",VLOOKUP($V407,$A$4:$R$503,11,0))),""))</f>
        <v/>
      </c>
      <c r="Z407" s="18" t="str">
        <f>IF(
  ISBLANK($V407),"",
    IFERROR(
      (IF(ISBLANK(VLOOKUP($V407,$A$4:$R$503,12,0)),"!",VLOOKUP($V407,$A$4:$R$503,12,0))),""))</f>
        <v/>
      </c>
      <c r="AA407" s="5" t="str">
        <f>IF(
  ISBLANK($V407),"",
    IFERROR(
      (IF(ISBLANK(VLOOKUP($V407,$A$4:$R$503,13,0)),"!",VLOOKUP($V407,$A$4:$R$503,13,0))),""))</f>
        <v/>
      </c>
      <c r="AB407" s="18" t="str">
        <f>IF(
  ISBLANK($V407),"",
    IFERROR(
      (IF(ISBLANK(VLOOKUP($V407,$A$4:$R$503,14,0)),"!",VLOOKUP($V407,$A$4:$R$503,14,0))),""))</f>
        <v/>
      </c>
      <c r="AC407" s="2"/>
      <c r="AD407" s="86" t="str">
        <f>IF(
  ISBLANK($AC407),"",
    IFERROR(
      (IF(ISBLANK(VLOOKUP($AC407,$B$4:$R$503,15,0)),"!",VLOOKUP($AC407,$B$4:$R$503,14,0))),""))</f>
        <v/>
      </c>
      <c r="AE407" s="18" t="str">
        <f>IF(
  ISBLANK($AC407),"",
    IFERROR(
      (IF(ISBLANK(VLOOKUP($AC407,$B$4:$R$503,15,0)),"!",VLOOKUP($AC407,$B$4:$R$503,15,0))),""))</f>
        <v/>
      </c>
      <c r="AF407" s="5" t="str">
        <f>IF(
  ISBLANK($AC407),"",
    IFERROR(
      (IF(ISBLANK(VLOOKUP($AC407,$B$4:$R$503,16,0)),"!",VLOOKUP($AC407,$B$4:$R$503,16,0))),""))</f>
        <v/>
      </c>
      <c r="AG407" s="18" t="str">
        <f>IF(
  ISBLANK($AC407),"",
    IFERROR(
      (IF(ISBLANK(VLOOKUP($AC407,$B$4:$R$503,17,0)),"!",VLOOKUP($AC407,$B$4:$R$503,17,0))),""))</f>
        <v/>
      </c>
      <c r="AH407" s="2"/>
      <c r="AI407" s="2"/>
      <c r="AJ407" s="2"/>
      <c r="AK407" s="2"/>
    </row>
    <row r="408" spans="1:37" ht="21.95" customHeight="1" x14ac:dyDescent="0.2">
      <c r="A408" s="23" t="str">
        <f t="shared" si="11"/>
        <v/>
      </c>
      <c r="B408" s="23" t="str">
        <f t="shared" si="12"/>
        <v/>
      </c>
      <c r="C408" s="24"/>
      <c r="D408" s="68"/>
      <c r="E408" s="68"/>
      <c r="F408" s="68"/>
      <c r="G408" s="68"/>
      <c r="H408" s="68"/>
      <c r="I408" s="5"/>
      <c r="J408" s="18"/>
      <c r="K408" s="5"/>
      <c r="L408" s="18"/>
      <c r="M408" s="5"/>
      <c r="N408" s="18"/>
      <c r="O408" s="5"/>
      <c r="P408" s="7"/>
      <c r="Q408" s="5"/>
      <c r="R408" s="12"/>
      <c r="T408" s="2"/>
      <c r="U408" s="8"/>
      <c r="V408" s="26"/>
      <c r="W408" s="16" t="str">
        <f>IF(
  ISBLANK($V408),"",
    IFERROR(
      (IF(ISBLANK(VLOOKUP($V408,$A$4:$R$503,9,0)),"!",VLOOKUP($V408,$A$4:$R$503,9,0))),""))</f>
        <v/>
      </c>
      <c r="X408" s="18" t="str">
        <f>IF(
  ISBLANK($V408),"",
    IFERROR(
      (IF(ISBLANK(VLOOKUP($V408,$A$4:$R$503,10,0)),"!",VLOOKUP($V408,$A$4:$R$503,10,0))),""))</f>
        <v/>
      </c>
      <c r="Y408" s="5" t="str">
        <f>IF(
  ISBLANK($V408),"",
    IFERROR(
      (IF(ISBLANK(VLOOKUP($V408,$A$4:$R$503,11,0)),"!",VLOOKUP($V408,$A$4:$R$503,11,0))),""))</f>
        <v/>
      </c>
      <c r="Z408" s="18" t="str">
        <f>IF(
  ISBLANK($V408),"",
    IFERROR(
      (IF(ISBLANK(VLOOKUP($V408,$A$4:$R$503,12,0)),"!",VLOOKUP($V408,$A$4:$R$503,12,0))),""))</f>
        <v/>
      </c>
      <c r="AA408" s="5" t="str">
        <f>IF(
  ISBLANK($V408),"",
    IFERROR(
      (IF(ISBLANK(VLOOKUP($V408,$A$4:$R$503,13,0)),"!",VLOOKUP($V408,$A$4:$R$503,13,0))),""))</f>
        <v/>
      </c>
      <c r="AB408" s="18" t="str">
        <f>IF(
  ISBLANK($V408),"",
    IFERROR(
      (IF(ISBLANK(VLOOKUP($V408,$A$4:$R$503,14,0)),"!",VLOOKUP($V408,$A$4:$R$503,14,0))),""))</f>
        <v/>
      </c>
      <c r="AC408" s="2"/>
      <c r="AD408" s="86" t="str">
        <f>IF(
  ISBLANK($AC408),"",
    IFERROR(
      (IF(ISBLANK(VLOOKUP($AC408,$B$4:$R$503,15,0)),"!",VLOOKUP($AC408,$B$4:$R$503,14,0))),""))</f>
        <v/>
      </c>
      <c r="AE408" s="18" t="str">
        <f>IF(
  ISBLANK($AC408),"",
    IFERROR(
      (IF(ISBLANK(VLOOKUP($AC408,$B$4:$R$503,15,0)),"!",VLOOKUP($AC408,$B$4:$R$503,15,0))),""))</f>
        <v/>
      </c>
      <c r="AF408" s="5" t="str">
        <f>IF(
  ISBLANK($AC408),"",
    IFERROR(
      (IF(ISBLANK(VLOOKUP($AC408,$B$4:$R$503,16,0)),"!",VLOOKUP($AC408,$B$4:$R$503,16,0))),""))</f>
        <v/>
      </c>
      <c r="AG408" s="18" t="str">
        <f>IF(
  ISBLANK($AC408),"",
    IFERROR(
      (IF(ISBLANK(VLOOKUP($AC408,$B$4:$R$503,17,0)),"!",VLOOKUP($AC408,$B$4:$R$503,17,0))),""))</f>
        <v/>
      </c>
      <c r="AH408" s="2"/>
      <c r="AI408" s="2"/>
      <c r="AJ408" s="2"/>
      <c r="AK408" s="2"/>
    </row>
    <row r="409" spans="1:37" ht="21.95" customHeight="1" x14ac:dyDescent="0.2">
      <c r="A409" s="23" t="str">
        <f t="shared" si="11"/>
        <v/>
      </c>
      <c r="B409" s="23" t="str">
        <f t="shared" si="12"/>
        <v/>
      </c>
      <c r="C409" s="24"/>
      <c r="D409" s="68"/>
      <c r="E409" s="68"/>
      <c r="F409" s="68"/>
      <c r="G409" s="68"/>
      <c r="H409" s="68"/>
      <c r="I409" s="5"/>
      <c r="J409" s="18"/>
      <c r="K409" s="5"/>
      <c r="L409" s="18"/>
      <c r="M409" s="5"/>
      <c r="N409" s="18"/>
      <c r="O409" s="5"/>
      <c r="P409" s="7"/>
      <c r="Q409" s="5"/>
      <c r="R409" s="12"/>
      <c r="T409" s="2"/>
      <c r="U409" s="8"/>
      <c r="V409" s="26"/>
      <c r="W409" s="16" t="str">
        <f>IF(
  ISBLANK($V409),"",
    IFERROR(
      (IF(ISBLANK(VLOOKUP($V409,$A$4:$R$503,9,0)),"!",VLOOKUP($V409,$A$4:$R$503,9,0))),""))</f>
        <v/>
      </c>
      <c r="X409" s="18" t="str">
        <f>IF(
  ISBLANK($V409),"",
    IFERROR(
      (IF(ISBLANK(VLOOKUP($V409,$A$4:$R$503,10,0)),"!",VLOOKUP($V409,$A$4:$R$503,10,0))),""))</f>
        <v/>
      </c>
      <c r="Y409" s="5" t="str">
        <f>IF(
  ISBLANK($V409),"",
    IFERROR(
      (IF(ISBLANK(VLOOKUP($V409,$A$4:$R$503,11,0)),"!",VLOOKUP($V409,$A$4:$R$503,11,0))),""))</f>
        <v/>
      </c>
      <c r="Z409" s="18" t="str">
        <f>IF(
  ISBLANK($V409),"",
    IFERROR(
      (IF(ISBLANK(VLOOKUP($V409,$A$4:$R$503,12,0)),"!",VLOOKUP($V409,$A$4:$R$503,12,0))),""))</f>
        <v/>
      </c>
      <c r="AA409" s="5" t="str">
        <f>IF(
  ISBLANK($V409),"",
    IFERROR(
      (IF(ISBLANK(VLOOKUP($V409,$A$4:$R$503,13,0)),"!",VLOOKUP($V409,$A$4:$R$503,13,0))),""))</f>
        <v/>
      </c>
      <c r="AB409" s="18" t="str">
        <f>IF(
  ISBLANK($V409),"",
    IFERROR(
      (IF(ISBLANK(VLOOKUP($V409,$A$4:$R$503,14,0)),"!",VLOOKUP($V409,$A$4:$R$503,14,0))),""))</f>
        <v/>
      </c>
      <c r="AC409" s="2"/>
      <c r="AD409" s="86" t="str">
        <f>IF(
  ISBLANK($AC409),"",
    IFERROR(
      (IF(ISBLANK(VLOOKUP($AC409,$B$4:$R$503,15,0)),"!",VLOOKUP($AC409,$B$4:$R$503,14,0))),""))</f>
        <v/>
      </c>
      <c r="AE409" s="18" t="str">
        <f>IF(
  ISBLANK($AC409),"",
    IFERROR(
      (IF(ISBLANK(VLOOKUP($AC409,$B$4:$R$503,15,0)),"!",VLOOKUP($AC409,$B$4:$R$503,15,0))),""))</f>
        <v/>
      </c>
      <c r="AF409" s="5" t="str">
        <f>IF(
  ISBLANK($AC409),"",
    IFERROR(
      (IF(ISBLANK(VLOOKUP($AC409,$B$4:$R$503,16,0)),"!",VLOOKUP($AC409,$B$4:$R$503,16,0))),""))</f>
        <v/>
      </c>
      <c r="AG409" s="18" t="str">
        <f>IF(
  ISBLANK($AC409),"",
    IFERROR(
      (IF(ISBLANK(VLOOKUP($AC409,$B$4:$R$503,17,0)),"!",VLOOKUP($AC409,$B$4:$R$503,17,0))),""))</f>
        <v/>
      </c>
      <c r="AH409" s="2"/>
      <c r="AI409" s="2"/>
      <c r="AJ409" s="2"/>
      <c r="AK409" s="2"/>
    </row>
    <row r="410" spans="1:37" ht="21.95" customHeight="1" x14ac:dyDescent="0.2">
      <c r="A410" s="23" t="str">
        <f t="shared" si="11"/>
        <v/>
      </c>
      <c r="B410" s="23" t="str">
        <f t="shared" si="12"/>
        <v/>
      </c>
      <c r="C410" s="24"/>
      <c r="D410" s="68"/>
      <c r="E410" s="68"/>
      <c r="F410" s="68"/>
      <c r="G410" s="68"/>
      <c r="H410" s="68"/>
      <c r="I410" s="5"/>
      <c r="J410" s="18"/>
      <c r="K410" s="5"/>
      <c r="L410" s="18"/>
      <c r="M410" s="5"/>
      <c r="N410" s="18"/>
      <c r="O410" s="5"/>
      <c r="P410" s="7"/>
      <c r="Q410" s="5"/>
      <c r="R410" s="12"/>
      <c r="T410" s="2"/>
      <c r="U410" s="8"/>
      <c r="V410" s="26"/>
      <c r="W410" s="16" t="str">
        <f>IF(
  ISBLANK($V410),"",
    IFERROR(
      (IF(ISBLANK(VLOOKUP($V410,$A$4:$R$503,9,0)),"!",VLOOKUP($V410,$A$4:$R$503,9,0))),""))</f>
        <v/>
      </c>
      <c r="X410" s="18" t="str">
        <f>IF(
  ISBLANK($V410),"",
    IFERROR(
      (IF(ISBLANK(VLOOKUP($V410,$A$4:$R$503,10,0)),"!",VLOOKUP($V410,$A$4:$R$503,10,0))),""))</f>
        <v/>
      </c>
      <c r="Y410" s="5" t="str">
        <f>IF(
  ISBLANK($V410),"",
    IFERROR(
      (IF(ISBLANK(VLOOKUP($V410,$A$4:$R$503,11,0)),"!",VLOOKUP($V410,$A$4:$R$503,11,0))),""))</f>
        <v/>
      </c>
      <c r="Z410" s="18" t="str">
        <f>IF(
  ISBLANK($V410),"",
    IFERROR(
      (IF(ISBLANK(VLOOKUP($V410,$A$4:$R$503,12,0)),"!",VLOOKUP($V410,$A$4:$R$503,12,0))),""))</f>
        <v/>
      </c>
      <c r="AA410" s="5" t="str">
        <f>IF(
  ISBLANK($V410),"",
    IFERROR(
      (IF(ISBLANK(VLOOKUP($V410,$A$4:$R$503,13,0)),"!",VLOOKUP($V410,$A$4:$R$503,13,0))),""))</f>
        <v/>
      </c>
      <c r="AB410" s="18" t="str">
        <f>IF(
  ISBLANK($V410),"",
    IFERROR(
      (IF(ISBLANK(VLOOKUP($V410,$A$4:$R$503,14,0)),"!",VLOOKUP($V410,$A$4:$R$503,14,0))),""))</f>
        <v/>
      </c>
      <c r="AC410" s="2"/>
      <c r="AD410" s="86" t="str">
        <f>IF(
  ISBLANK($AC410),"",
    IFERROR(
      (IF(ISBLANK(VLOOKUP($AC410,$B$4:$R$503,15,0)),"!",VLOOKUP($AC410,$B$4:$R$503,14,0))),""))</f>
        <v/>
      </c>
      <c r="AE410" s="18" t="str">
        <f>IF(
  ISBLANK($AC410),"",
    IFERROR(
      (IF(ISBLANK(VLOOKUP($AC410,$B$4:$R$503,15,0)),"!",VLOOKUP($AC410,$B$4:$R$503,15,0))),""))</f>
        <v/>
      </c>
      <c r="AF410" s="5" t="str">
        <f>IF(
  ISBLANK($AC410),"",
    IFERROR(
      (IF(ISBLANK(VLOOKUP($AC410,$B$4:$R$503,16,0)),"!",VLOOKUP($AC410,$B$4:$R$503,16,0))),""))</f>
        <v/>
      </c>
      <c r="AG410" s="18" t="str">
        <f>IF(
  ISBLANK($AC410),"",
    IFERROR(
      (IF(ISBLANK(VLOOKUP($AC410,$B$4:$R$503,17,0)),"!",VLOOKUP($AC410,$B$4:$R$503,17,0))),""))</f>
        <v/>
      </c>
      <c r="AH410" s="2"/>
      <c r="AI410" s="2"/>
      <c r="AJ410" s="2"/>
      <c r="AK410" s="2"/>
    </row>
    <row r="411" spans="1:37" ht="21.95" customHeight="1" x14ac:dyDescent="0.2">
      <c r="A411" s="23" t="str">
        <f t="shared" si="11"/>
        <v/>
      </c>
      <c r="B411" s="23" t="str">
        <f t="shared" si="12"/>
        <v/>
      </c>
      <c r="C411" s="24"/>
      <c r="D411" s="68"/>
      <c r="E411" s="68"/>
      <c r="F411" s="68"/>
      <c r="G411" s="68"/>
      <c r="H411" s="68"/>
      <c r="I411" s="5"/>
      <c r="J411" s="18"/>
      <c r="K411" s="5"/>
      <c r="L411" s="18"/>
      <c r="M411" s="5"/>
      <c r="N411" s="18"/>
      <c r="O411" s="5"/>
      <c r="P411" s="7"/>
      <c r="Q411" s="5"/>
      <c r="R411" s="12"/>
      <c r="T411" s="2"/>
      <c r="U411" s="8"/>
      <c r="V411" s="26"/>
      <c r="W411" s="16" t="str">
        <f>IF(
  ISBLANK($V411),"",
    IFERROR(
      (IF(ISBLANK(VLOOKUP($V411,$A$4:$R$503,9,0)),"!",VLOOKUP($V411,$A$4:$R$503,9,0))),""))</f>
        <v/>
      </c>
      <c r="X411" s="18" t="str">
        <f>IF(
  ISBLANK($V411),"",
    IFERROR(
      (IF(ISBLANK(VLOOKUP($V411,$A$4:$R$503,10,0)),"!",VLOOKUP($V411,$A$4:$R$503,10,0))),""))</f>
        <v/>
      </c>
      <c r="Y411" s="5" t="str">
        <f>IF(
  ISBLANK($V411),"",
    IFERROR(
      (IF(ISBLANK(VLOOKUP($V411,$A$4:$R$503,11,0)),"!",VLOOKUP($V411,$A$4:$R$503,11,0))),""))</f>
        <v/>
      </c>
      <c r="Z411" s="18" t="str">
        <f>IF(
  ISBLANK($V411),"",
    IFERROR(
      (IF(ISBLANK(VLOOKUP($V411,$A$4:$R$503,12,0)),"!",VLOOKUP($V411,$A$4:$R$503,12,0))),""))</f>
        <v/>
      </c>
      <c r="AA411" s="5" t="str">
        <f>IF(
  ISBLANK($V411),"",
    IFERROR(
      (IF(ISBLANK(VLOOKUP($V411,$A$4:$R$503,13,0)),"!",VLOOKUP($V411,$A$4:$R$503,13,0))),""))</f>
        <v/>
      </c>
      <c r="AB411" s="18" t="str">
        <f>IF(
  ISBLANK($V411),"",
    IFERROR(
      (IF(ISBLANK(VLOOKUP($V411,$A$4:$R$503,14,0)),"!",VLOOKUP($V411,$A$4:$R$503,14,0))),""))</f>
        <v/>
      </c>
      <c r="AC411" s="2"/>
      <c r="AD411" s="86" t="str">
        <f>IF(
  ISBLANK($AC411),"",
    IFERROR(
      (IF(ISBLANK(VLOOKUP($AC411,$B$4:$R$503,15,0)),"!",VLOOKUP($AC411,$B$4:$R$503,14,0))),""))</f>
        <v/>
      </c>
      <c r="AE411" s="18" t="str">
        <f>IF(
  ISBLANK($AC411),"",
    IFERROR(
      (IF(ISBLANK(VLOOKUP($AC411,$B$4:$R$503,15,0)),"!",VLOOKUP($AC411,$B$4:$R$503,15,0))),""))</f>
        <v/>
      </c>
      <c r="AF411" s="5" t="str">
        <f>IF(
  ISBLANK($AC411),"",
    IFERROR(
      (IF(ISBLANK(VLOOKUP($AC411,$B$4:$R$503,16,0)),"!",VLOOKUP($AC411,$B$4:$R$503,16,0))),""))</f>
        <v/>
      </c>
      <c r="AG411" s="18" t="str">
        <f>IF(
  ISBLANK($AC411),"",
    IFERROR(
      (IF(ISBLANK(VLOOKUP($AC411,$B$4:$R$503,17,0)),"!",VLOOKUP($AC411,$B$4:$R$503,17,0))),""))</f>
        <v/>
      </c>
      <c r="AH411" s="2"/>
      <c r="AI411" s="2"/>
      <c r="AJ411" s="2"/>
      <c r="AK411" s="2"/>
    </row>
    <row r="412" spans="1:37" ht="21.95" customHeight="1" x14ac:dyDescent="0.2">
      <c r="A412" s="23" t="str">
        <f t="shared" si="11"/>
        <v/>
      </c>
      <c r="B412" s="23" t="str">
        <f t="shared" si="12"/>
        <v/>
      </c>
      <c r="C412" s="24"/>
      <c r="D412" s="68"/>
      <c r="E412" s="68"/>
      <c r="F412" s="68"/>
      <c r="G412" s="68"/>
      <c r="H412" s="68"/>
      <c r="I412" s="5"/>
      <c r="J412" s="18"/>
      <c r="K412" s="5"/>
      <c r="L412" s="18"/>
      <c r="M412" s="5"/>
      <c r="N412" s="18"/>
      <c r="O412" s="5"/>
      <c r="P412" s="7"/>
      <c r="Q412" s="5"/>
      <c r="R412" s="12"/>
      <c r="T412" s="2"/>
      <c r="U412" s="8"/>
      <c r="V412" s="26"/>
      <c r="W412" s="16" t="str">
        <f>IF(
  ISBLANK($V412),"",
    IFERROR(
      (IF(ISBLANK(VLOOKUP($V412,$A$4:$R$503,9,0)),"!",VLOOKUP($V412,$A$4:$R$503,9,0))),""))</f>
        <v/>
      </c>
      <c r="X412" s="18" t="str">
        <f>IF(
  ISBLANK($V412),"",
    IFERROR(
      (IF(ISBLANK(VLOOKUP($V412,$A$4:$R$503,10,0)),"!",VLOOKUP($V412,$A$4:$R$503,10,0))),""))</f>
        <v/>
      </c>
      <c r="Y412" s="5" t="str">
        <f>IF(
  ISBLANK($V412),"",
    IFERROR(
      (IF(ISBLANK(VLOOKUP($V412,$A$4:$R$503,11,0)),"!",VLOOKUP($V412,$A$4:$R$503,11,0))),""))</f>
        <v/>
      </c>
      <c r="Z412" s="18" t="str">
        <f>IF(
  ISBLANK($V412),"",
    IFERROR(
      (IF(ISBLANK(VLOOKUP($V412,$A$4:$R$503,12,0)),"!",VLOOKUP($V412,$A$4:$R$503,12,0))),""))</f>
        <v/>
      </c>
      <c r="AA412" s="5" t="str">
        <f>IF(
  ISBLANK($V412),"",
    IFERROR(
      (IF(ISBLANK(VLOOKUP($V412,$A$4:$R$503,13,0)),"!",VLOOKUP($V412,$A$4:$R$503,13,0))),""))</f>
        <v/>
      </c>
      <c r="AB412" s="18" t="str">
        <f>IF(
  ISBLANK($V412),"",
    IFERROR(
      (IF(ISBLANK(VLOOKUP($V412,$A$4:$R$503,14,0)),"!",VLOOKUP($V412,$A$4:$R$503,14,0))),""))</f>
        <v/>
      </c>
      <c r="AC412" s="2"/>
      <c r="AD412" s="86" t="str">
        <f>IF(
  ISBLANK($AC412),"",
    IFERROR(
      (IF(ISBLANK(VLOOKUP($AC412,$B$4:$R$503,15,0)),"!",VLOOKUP($AC412,$B$4:$R$503,14,0))),""))</f>
        <v/>
      </c>
      <c r="AE412" s="18" t="str">
        <f>IF(
  ISBLANK($AC412),"",
    IFERROR(
      (IF(ISBLANK(VLOOKUP($AC412,$B$4:$R$503,15,0)),"!",VLOOKUP($AC412,$B$4:$R$503,15,0))),""))</f>
        <v/>
      </c>
      <c r="AF412" s="5" t="str">
        <f>IF(
  ISBLANK($AC412),"",
    IFERROR(
      (IF(ISBLANK(VLOOKUP($AC412,$B$4:$R$503,16,0)),"!",VLOOKUP($AC412,$B$4:$R$503,16,0))),""))</f>
        <v/>
      </c>
      <c r="AG412" s="18" t="str">
        <f>IF(
  ISBLANK($AC412),"",
    IFERROR(
      (IF(ISBLANK(VLOOKUP($AC412,$B$4:$R$503,17,0)),"!",VLOOKUP($AC412,$B$4:$R$503,17,0))),""))</f>
        <v/>
      </c>
      <c r="AH412" s="2"/>
      <c r="AI412" s="2"/>
      <c r="AJ412" s="2"/>
      <c r="AK412" s="2"/>
    </row>
    <row r="413" spans="1:37" ht="21.95" customHeight="1" x14ac:dyDescent="0.2">
      <c r="A413" s="23" t="str">
        <f t="shared" si="11"/>
        <v/>
      </c>
      <c r="B413" s="23" t="str">
        <f t="shared" si="12"/>
        <v/>
      </c>
      <c r="C413" s="24"/>
      <c r="D413" s="68"/>
      <c r="E413" s="68"/>
      <c r="F413" s="68"/>
      <c r="G413" s="68"/>
      <c r="H413" s="68"/>
      <c r="I413" s="5"/>
      <c r="J413" s="18"/>
      <c r="K413" s="5"/>
      <c r="L413" s="18"/>
      <c r="M413" s="5"/>
      <c r="N413" s="18"/>
      <c r="O413" s="5"/>
      <c r="P413" s="7"/>
      <c r="Q413" s="5"/>
      <c r="R413" s="12"/>
      <c r="T413" s="2"/>
      <c r="U413" s="8"/>
      <c r="V413" s="26"/>
      <c r="W413" s="16" t="str">
        <f>IF(
  ISBLANK($V413),"",
    IFERROR(
      (IF(ISBLANK(VLOOKUP($V413,$A$4:$R$503,9,0)),"!",VLOOKUP($V413,$A$4:$R$503,9,0))),""))</f>
        <v/>
      </c>
      <c r="X413" s="18" t="str">
        <f>IF(
  ISBLANK($V413),"",
    IFERROR(
      (IF(ISBLANK(VLOOKUP($V413,$A$4:$R$503,10,0)),"!",VLOOKUP($V413,$A$4:$R$503,10,0))),""))</f>
        <v/>
      </c>
      <c r="Y413" s="5" t="str">
        <f>IF(
  ISBLANK($V413),"",
    IFERROR(
      (IF(ISBLANK(VLOOKUP($V413,$A$4:$R$503,11,0)),"!",VLOOKUP($V413,$A$4:$R$503,11,0))),""))</f>
        <v/>
      </c>
      <c r="Z413" s="18" t="str">
        <f>IF(
  ISBLANK($V413),"",
    IFERROR(
      (IF(ISBLANK(VLOOKUP($V413,$A$4:$R$503,12,0)),"!",VLOOKUP($V413,$A$4:$R$503,12,0))),""))</f>
        <v/>
      </c>
      <c r="AA413" s="5" t="str">
        <f>IF(
  ISBLANK($V413),"",
    IFERROR(
      (IF(ISBLANK(VLOOKUP($V413,$A$4:$R$503,13,0)),"!",VLOOKUP($V413,$A$4:$R$503,13,0))),""))</f>
        <v/>
      </c>
      <c r="AB413" s="18" t="str">
        <f>IF(
  ISBLANK($V413),"",
    IFERROR(
      (IF(ISBLANK(VLOOKUP($V413,$A$4:$R$503,14,0)),"!",VLOOKUP($V413,$A$4:$R$503,14,0))),""))</f>
        <v/>
      </c>
      <c r="AC413" s="2"/>
      <c r="AD413" s="86" t="str">
        <f>IF(
  ISBLANK($AC413),"",
    IFERROR(
      (IF(ISBLANK(VLOOKUP($AC413,$B$4:$R$503,15,0)),"!",VLOOKUP($AC413,$B$4:$R$503,14,0))),""))</f>
        <v/>
      </c>
      <c r="AE413" s="18" t="str">
        <f>IF(
  ISBLANK($AC413),"",
    IFERROR(
      (IF(ISBLANK(VLOOKUP($AC413,$B$4:$R$503,15,0)),"!",VLOOKUP($AC413,$B$4:$R$503,15,0))),""))</f>
        <v/>
      </c>
      <c r="AF413" s="5" t="str">
        <f>IF(
  ISBLANK($AC413),"",
    IFERROR(
      (IF(ISBLANK(VLOOKUP($AC413,$B$4:$R$503,16,0)),"!",VLOOKUP($AC413,$B$4:$R$503,16,0))),""))</f>
        <v/>
      </c>
      <c r="AG413" s="18" t="str">
        <f>IF(
  ISBLANK($AC413),"",
    IFERROR(
      (IF(ISBLANK(VLOOKUP($AC413,$B$4:$R$503,17,0)),"!",VLOOKUP($AC413,$B$4:$R$503,17,0))),""))</f>
        <v/>
      </c>
      <c r="AH413" s="2"/>
      <c r="AI413" s="2"/>
      <c r="AJ413" s="2"/>
      <c r="AK413" s="2"/>
    </row>
    <row r="414" spans="1:37" ht="21.95" customHeight="1" x14ac:dyDescent="0.2">
      <c r="A414" s="23" t="str">
        <f t="shared" si="11"/>
        <v/>
      </c>
      <c r="B414" s="23" t="str">
        <f t="shared" si="12"/>
        <v/>
      </c>
      <c r="C414" s="24"/>
      <c r="D414" s="68"/>
      <c r="E414" s="68"/>
      <c r="F414" s="68"/>
      <c r="G414" s="68"/>
      <c r="H414" s="68"/>
      <c r="I414" s="5"/>
      <c r="J414" s="18"/>
      <c r="K414" s="5"/>
      <c r="L414" s="18"/>
      <c r="M414" s="5"/>
      <c r="N414" s="18"/>
      <c r="O414" s="5"/>
      <c r="P414" s="7"/>
      <c r="Q414" s="5"/>
      <c r="R414" s="12"/>
      <c r="T414" s="2"/>
      <c r="U414" s="8"/>
      <c r="V414" s="26"/>
      <c r="W414" s="16" t="str">
        <f>IF(
  ISBLANK($V414),"",
    IFERROR(
      (IF(ISBLANK(VLOOKUP($V414,$A$4:$R$503,9,0)),"!",VLOOKUP($V414,$A$4:$R$503,9,0))),""))</f>
        <v/>
      </c>
      <c r="X414" s="18" t="str">
        <f>IF(
  ISBLANK($V414),"",
    IFERROR(
      (IF(ISBLANK(VLOOKUP($V414,$A$4:$R$503,10,0)),"!",VLOOKUP($V414,$A$4:$R$503,10,0))),""))</f>
        <v/>
      </c>
      <c r="Y414" s="5" t="str">
        <f>IF(
  ISBLANK($V414),"",
    IFERROR(
      (IF(ISBLANK(VLOOKUP($V414,$A$4:$R$503,11,0)),"!",VLOOKUP($V414,$A$4:$R$503,11,0))),""))</f>
        <v/>
      </c>
      <c r="Z414" s="18" t="str">
        <f>IF(
  ISBLANK($V414),"",
    IFERROR(
      (IF(ISBLANK(VLOOKUP($V414,$A$4:$R$503,12,0)),"!",VLOOKUP($V414,$A$4:$R$503,12,0))),""))</f>
        <v/>
      </c>
      <c r="AA414" s="5" t="str">
        <f>IF(
  ISBLANK($V414),"",
    IFERROR(
      (IF(ISBLANK(VLOOKUP($V414,$A$4:$R$503,13,0)),"!",VLOOKUP($V414,$A$4:$R$503,13,0))),""))</f>
        <v/>
      </c>
      <c r="AB414" s="18" t="str">
        <f>IF(
  ISBLANK($V414),"",
    IFERROR(
      (IF(ISBLANK(VLOOKUP($V414,$A$4:$R$503,14,0)),"!",VLOOKUP($V414,$A$4:$R$503,14,0))),""))</f>
        <v/>
      </c>
      <c r="AC414" s="2"/>
      <c r="AD414" s="86" t="str">
        <f>IF(
  ISBLANK($AC414),"",
    IFERROR(
      (IF(ISBLANK(VLOOKUP($AC414,$B$4:$R$503,15,0)),"!",VLOOKUP($AC414,$B$4:$R$503,14,0))),""))</f>
        <v/>
      </c>
      <c r="AE414" s="18" t="str">
        <f>IF(
  ISBLANK($AC414),"",
    IFERROR(
      (IF(ISBLANK(VLOOKUP($AC414,$B$4:$R$503,15,0)),"!",VLOOKUP($AC414,$B$4:$R$503,15,0))),""))</f>
        <v/>
      </c>
      <c r="AF414" s="5" t="str">
        <f>IF(
  ISBLANK($AC414),"",
    IFERROR(
      (IF(ISBLANK(VLOOKUP($AC414,$B$4:$R$503,16,0)),"!",VLOOKUP($AC414,$B$4:$R$503,16,0))),""))</f>
        <v/>
      </c>
      <c r="AG414" s="18" t="str">
        <f>IF(
  ISBLANK($AC414),"",
    IFERROR(
      (IF(ISBLANK(VLOOKUP($AC414,$B$4:$R$503,17,0)),"!",VLOOKUP($AC414,$B$4:$R$503,17,0))),""))</f>
        <v/>
      </c>
      <c r="AH414" s="2"/>
      <c r="AI414" s="2"/>
      <c r="AJ414" s="2"/>
      <c r="AK414" s="2"/>
    </row>
    <row r="415" spans="1:37" ht="21.95" customHeight="1" x14ac:dyDescent="0.2">
      <c r="A415" s="23" t="str">
        <f t="shared" si="11"/>
        <v/>
      </c>
      <c r="B415" s="23" t="str">
        <f t="shared" si="12"/>
        <v/>
      </c>
      <c r="C415" s="24"/>
      <c r="D415" s="68"/>
      <c r="E415" s="68"/>
      <c r="F415" s="68"/>
      <c r="G415" s="68"/>
      <c r="H415" s="68"/>
      <c r="I415" s="5"/>
      <c r="J415" s="18"/>
      <c r="K415" s="5"/>
      <c r="L415" s="18"/>
      <c r="M415" s="5"/>
      <c r="N415" s="18"/>
      <c r="O415" s="5"/>
      <c r="P415" s="7"/>
      <c r="Q415" s="5"/>
      <c r="R415" s="12"/>
      <c r="T415" s="2"/>
      <c r="U415" s="8"/>
      <c r="V415" s="26"/>
      <c r="W415" s="16" t="str">
        <f>IF(
  ISBLANK($V415),"",
    IFERROR(
      (IF(ISBLANK(VLOOKUP($V415,$A$4:$R$503,9,0)),"!",VLOOKUP($V415,$A$4:$R$503,9,0))),""))</f>
        <v/>
      </c>
      <c r="X415" s="18" t="str">
        <f>IF(
  ISBLANK($V415),"",
    IFERROR(
      (IF(ISBLANK(VLOOKUP($V415,$A$4:$R$503,10,0)),"!",VLOOKUP($V415,$A$4:$R$503,10,0))),""))</f>
        <v/>
      </c>
      <c r="Y415" s="5" t="str">
        <f>IF(
  ISBLANK($V415),"",
    IFERROR(
      (IF(ISBLANK(VLOOKUP($V415,$A$4:$R$503,11,0)),"!",VLOOKUP($V415,$A$4:$R$503,11,0))),""))</f>
        <v/>
      </c>
      <c r="Z415" s="18" t="str">
        <f>IF(
  ISBLANK($V415),"",
    IFERROR(
      (IF(ISBLANK(VLOOKUP($V415,$A$4:$R$503,12,0)),"!",VLOOKUP($V415,$A$4:$R$503,12,0))),""))</f>
        <v/>
      </c>
      <c r="AA415" s="5" t="str">
        <f>IF(
  ISBLANK($V415),"",
    IFERROR(
      (IF(ISBLANK(VLOOKUP($V415,$A$4:$R$503,13,0)),"!",VLOOKUP($V415,$A$4:$R$503,13,0))),""))</f>
        <v/>
      </c>
      <c r="AB415" s="18" t="str">
        <f>IF(
  ISBLANK($V415),"",
    IFERROR(
      (IF(ISBLANK(VLOOKUP($V415,$A$4:$R$503,14,0)),"!",VLOOKUP($V415,$A$4:$R$503,14,0))),""))</f>
        <v/>
      </c>
      <c r="AC415" s="2"/>
      <c r="AD415" s="86" t="str">
        <f>IF(
  ISBLANK($AC415),"",
    IFERROR(
      (IF(ISBLANK(VLOOKUP($AC415,$B$4:$R$503,15,0)),"!",VLOOKUP($AC415,$B$4:$R$503,14,0))),""))</f>
        <v/>
      </c>
      <c r="AE415" s="18" t="str">
        <f>IF(
  ISBLANK($AC415),"",
    IFERROR(
      (IF(ISBLANK(VLOOKUP($AC415,$B$4:$R$503,15,0)),"!",VLOOKUP($AC415,$B$4:$R$503,15,0))),""))</f>
        <v/>
      </c>
      <c r="AF415" s="5" t="str">
        <f>IF(
  ISBLANK($AC415),"",
    IFERROR(
      (IF(ISBLANK(VLOOKUP($AC415,$B$4:$R$503,16,0)),"!",VLOOKUP($AC415,$B$4:$R$503,16,0))),""))</f>
        <v/>
      </c>
      <c r="AG415" s="18" t="str">
        <f>IF(
  ISBLANK($AC415),"",
    IFERROR(
      (IF(ISBLANK(VLOOKUP($AC415,$B$4:$R$503,17,0)),"!",VLOOKUP($AC415,$B$4:$R$503,17,0))),""))</f>
        <v/>
      </c>
      <c r="AH415" s="2"/>
      <c r="AI415" s="2"/>
      <c r="AJ415" s="2"/>
      <c r="AK415" s="2"/>
    </row>
    <row r="416" spans="1:37" ht="21.95" customHeight="1" x14ac:dyDescent="0.2">
      <c r="A416" s="23" t="str">
        <f t="shared" si="11"/>
        <v/>
      </c>
      <c r="B416" s="23" t="str">
        <f t="shared" si="12"/>
        <v/>
      </c>
      <c r="C416" s="24"/>
      <c r="D416" s="68"/>
      <c r="E416" s="68"/>
      <c r="F416" s="68"/>
      <c r="G416" s="68"/>
      <c r="H416" s="68"/>
      <c r="I416" s="5"/>
      <c r="J416" s="18"/>
      <c r="K416" s="5"/>
      <c r="L416" s="18"/>
      <c r="M416" s="5"/>
      <c r="N416" s="18"/>
      <c r="O416" s="5"/>
      <c r="P416" s="7"/>
      <c r="Q416" s="5"/>
      <c r="R416" s="12"/>
      <c r="T416" s="2"/>
      <c r="U416" s="8"/>
      <c r="V416" s="26"/>
      <c r="W416" s="16" t="str">
        <f>IF(
  ISBLANK($V416),"",
    IFERROR(
      (IF(ISBLANK(VLOOKUP($V416,$A$4:$R$503,9,0)),"!",VLOOKUP($V416,$A$4:$R$503,9,0))),""))</f>
        <v/>
      </c>
      <c r="X416" s="18" t="str">
        <f>IF(
  ISBLANK($V416),"",
    IFERROR(
      (IF(ISBLANK(VLOOKUP($V416,$A$4:$R$503,10,0)),"!",VLOOKUP($V416,$A$4:$R$503,10,0))),""))</f>
        <v/>
      </c>
      <c r="Y416" s="5" t="str">
        <f>IF(
  ISBLANK($V416),"",
    IFERROR(
      (IF(ISBLANK(VLOOKUP($V416,$A$4:$R$503,11,0)),"!",VLOOKUP($V416,$A$4:$R$503,11,0))),""))</f>
        <v/>
      </c>
      <c r="Z416" s="18" t="str">
        <f>IF(
  ISBLANK($V416),"",
    IFERROR(
      (IF(ISBLANK(VLOOKUP($V416,$A$4:$R$503,12,0)),"!",VLOOKUP($V416,$A$4:$R$503,12,0))),""))</f>
        <v/>
      </c>
      <c r="AA416" s="5" t="str">
        <f>IF(
  ISBLANK($V416),"",
    IFERROR(
      (IF(ISBLANK(VLOOKUP($V416,$A$4:$R$503,13,0)),"!",VLOOKUP($V416,$A$4:$R$503,13,0))),""))</f>
        <v/>
      </c>
      <c r="AB416" s="18" t="str">
        <f>IF(
  ISBLANK($V416),"",
    IFERROR(
      (IF(ISBLANK(VLOOKUP($V416,$A$4:$R$503,14,0)),"!",VLOOKUP($V416,$A$4:$R$503,14,0))),""))</f>
        <v/>
      </c>
      <c r="AC416" s="2"/>
      <c r="AD416" s="86" t="str">
        <f>IF(
  ISBLANK($AC416),"",
    IFERROR(
      (IF(ISBLANK(VLOOKUP($AC416,$B$4:$R$503,15,0)),"!",VLOOKUP($AC416,$B$4:$R$503,14,0))),""))</f>
        <v/>
      </c>
      <c r="AE416" s="18" t="str">
        <f>IF(
  ISBLANK($AC416),"",
    IFERROR(
      (IF(ISBLANK(VLOOKUP($AC416,$B$4:$R$503,15,0)),"!",VLOOKUP($AC416,$B$4:$R$503,15,0))),""))</f>
        <v/>
      </c>
      <c r="AF416" s="5" t="str">
        <f>IF(
  ISBLANK($AC416),"",
    IFERROR(
      (IF(ISBLANK(VLOOKUP($AC416,$B$4:$R$503,16,0)),"!",VLOOKUP($AC416,$B$4:$R$503,16,0))),""))</f>
        <v/>
      </c>
      <c r="AG416" s="18" t="str">
        <f>IF(
  ISBLANK($AC416),"",
    IFERROR(
      (IF(ISBLANK(VLOOKUP($AC416,$B$4:$R$503,17,0)),"!",VLOOKUP($AC416,$B$4:$R$503,17,0))),""))</f>
        <v/>
      </c>
      <c r="AH416" s="2"/>
      <c r="AI416" s="2"/>
      <c r="AJ416" s="2"/>
      <c r="AK416" s="2"/>
    </row>
    <row r="417" spans="1:37" ht="21.95" customHeight="1" x14ac:dyDescent="0.2">
      <c r="A417" s="23" t="str">
        <f t="shared" si="11"/>
        <v/>
      </c>
      <c r="B417" s="23" t="str">
        <f t="shared" si="12"/>
        <v/>
      </c>
      <c r="C417" s="24"/>
      <c r="D417" s="68"/>
      <c r="E417" s="68"/>
      <c r="F417" s="68"/>
      <c r="G417" s="68"/>
      <c r="H417" s="68"/>
      <c r="I417" s="5"/>
      <c r="J417" s="18"/>
      <c r="K417" s="5"/>
      <c r="L417" s="18"/>
      <c r="M417" s="5"/>
      <c r="N417" s="18"/>
      <c r="O417" s="5"/>
      <c r="P417" s="7"/>
      <c r="Q417" s="5"/>
      <c r="R417" s="12"/>
      <c r="T417" s="2"/>
      <c r="U417" s="8"/>
      <c r="V417" s="26"/>
      <c r="W417" s="16" t="str">
        <f>IF(
  ISBLANK($V417),"",
    IFERROR(
      (IF(ISBLANK(VLOOKUP($V417,$A$4:$R$503,9,0)),"!",VLOOKUP($V417,$A$4:$R$503,9,0))),""))</f>
        <v/>
      </c>
      <c r="X417" s="18" t="str">
        <f>IF(
  ISBLANK($V417),"",
    IFERROR(
      (IF(ISBLANK(VLOOKUP($V417,$A$4:$R$503,10,0)),"!",VLOOKUP($V417,$A$4:$R$503,10,0))),""))</f>
        <v/>
      </c>
      <c r="Y417" s="5" t="str">
        <f>IF(
  ISBLANK($V417),"",
    IFERROR(
      (IF(ISBLANK(VLOOKUP($V417,$A$4:$R$503,11,0)),"!",VLOOKUP($V417,$A$4:$R$503,11,0))),""))</f>
        <v/>
      </c>
      <c r="Z417" s="18" t="str">
        <f>IF(
  ISBLANK($V417),"",
    IFERROR(
      (IF(ISBLANK(VLOOKUP($V417,$A$4:$R$503,12,0)),"!",VLOOKUP($V417,$A$4:$R$503,12,0))),""))</f>
        <v/>
      </c>
      <c r="AA417" s="5" t="str">
        <f>IF(
  ISBLANK($V417),"",
    IFERROR(
      (IF(ISBLANK(VLOOKUP($V417,$A$4:$R$503,13,0)),"!",VLOOKUP($V417,$A$4:$R$503,13,0))),""))</f>
        <v/>
      </c>
      <c r="AB417" s="18" t="str">
        <f>IF(
  ISBLANK($V417),"",
    IFERROR(
      (IF(ISBLANK(VLOOKUP($V417,$A$4:$R$503,14,0)),"!",VLOOKUP($V417,$A$4:$R$503,14,0))),""))</f>
        <v/>
      </c>
      <c r="AC417" s="2"/>
      <c r="AD417" s="86" t="str">
        <f>IF(
  ISBLANK($AC417),"",
    IFERROR(
      (IF(ISBLANK(VLOOKUP($AC417,$B$4:$R$503,15,0)),"!",VLOOKUP($AC417,$B$4:$R$503,14,0))),""))</f>
        <v/>
      </c>
      <c r="AE417" s="18" t="str">
        <f>IF(
  ISBLANK($AC417),"",
    IFERROR(
      (IF(ISBLANK(VLOOKUP($AC417,$B$4:$R$503,15,0)),"!",VLOOKUP($AC417,$B$4:$R$503,15,0))),""))</f>
        <v/>
      </c>
      <c r="AF417" s="5" t="str">
        <f>IF(
  ISBLANK($AC417),"",
    IFERROR(
      (IF(ISBLANK(VLOOKUP($AC417,$B$4:$R$503,16,0)),"!",VLOOKUP($AC417,$B$4:$R$503,16,0))),""))</f>
        <v/>
      </c>
      <c r="AG417" s="18" t="str">
        <f>IF(
  ISBLANK($AC417),"",
    IFERROR(
      (IF(ISBLANK(VLOOKUP($AC417,$B$4:$R$503,17,0)),"!",VLOOKUP($AC417,$B$4:$R$503,17,0))),""))</f>
        <v/>
      </c>
      <c r="AH417" s="2"/>
      <c r="AI417" s="2"/>
      <c r="AJ417" s="2"/>
      <c r="AK417" s="2"/>
    </row>
    <row r="418" spans="1:37" ht="21.95" customHeight="1" x14ac:dyDescent="0.2">
      <c r="A418" s="23" t="str">
        <f t="shared" si="11"/>
        <v/>
      </c>
      <c r="B418" s="23" t="str">
        <f t="shared" si="12"/>
        <v/>
      </c>
      <c r="C418" s="24"/>
      <c r="D418" s="68"/>
      <c r="E418" s="68"/>
      <c r="F418" s="68"/>
      <c r="G418" s="68"/>
      <c r="H418" s="68"/>
      <c r="I418" s="5"/>
      <c r="J418" s="18"/>
      <c r="K418" s="5"/>
      <c r="L418" s="18"/>
      <c r="M418" s="5"/>
      <c r="N418" s="18"/>
      <c r="O418" s="5"/>
      <c r="P418" s="7"/>
      <c r="Q418" s="5"/>
      <c r="R418" s="12"/>
      <c r="T418" s="2"/>
      <c r="U418" s="8"/>
      <c r="V418" s="26"/>
      <c r="W418" s="16" t="str">
        <f>IF(
  ISBLANK($V418),"",
    IFERROR(
      (IF(ISBLANK(VLOOKUP($V418,$A$4:$R$503,9,0)),"!",VLOOKUP($V418,$A$4:$R$503,9,0))),""))</f>
        <v/>
      </c>
      <c r="X418" s="18" t="str">
        <f>IF(
  ISBLANK($V418),"",
    IFERROR(
      (IF(ISBLANK(VLOOKUP($V418,$A$4:$R$503,10,0)),"!",VLOOKUP($V418,$A$4:$R$503,10,0))),""))</f>
        <v/>
      </c>
      <c r="Y418" s="5" t="str">
        <f>IF(
  ISBLANK($V418),"",
    IFERROR(
      (IF(ISBLANK(VLOOKUP($V418,$A$4:$R$503,11,0)),"!",VLOOKUP($V418,$A$4:$R$503,11,0))),""))</f>
        <v/>
      </c>
      <c r="Z418" s="18" t="str">
        <f>IF(
  ISBLANK($V418),"",
    IFERROR(
      (IF(ISBLANK(VLOOKUP($V418,$A$4:$R$503,12,0)),"!",VLOOKUP($V418,$A$4:$R$503,12,0))),""))</f>
        <v/>
      </c>
      <c r="AA418" s="5" t="str">
        <f>IF(
  ISBLANK($V418),"",
    IFERROR(
      (IF(ISBLANK(VLOOKUP($V418,$A$4:$R$503,13,0)),"!",VLOOKUP($V418,$A$4:$R$503,13,0))),""))</f>
        <v/>
      </c>
      <c r="AB418" s="18" t="str">
        <f>IF(
  ISBLANK($V418),"",
    IFERROR(
      (IF(ISBLANK(VLOOKUP($V418,$A$4:$R$503,14,0)),"!",VLOOKUP($V418,$A$4:$R$503,14,0))),""))</f>
        <v/>
      </c>
      <c r="AC418" s="2"/>
      <c r="AD418" s="86" t="str">
        <f>IF(
  ISBLANK($AC418),"",
    IFERROR(
      (IF(ISBLANK(VLOOKUP($AC418,$B$4:$R$503,15,0)),"!",VLOOKUP($AC418,$B$4:$R$503,14,0))),""))</f>
        <v/>
      </c>
      <c r="AE418" s="18" t="str">
        <f>IF(
  ISBLANK($AC418),"",
    IFERROR(
      (IF(ISBLANK(VLOOKUP($AC418,$B$4:$R$503,15,0)),"!",VLOOKUP($AC418,$B$4:$R$503,15,0))),""))</f>
        <v/>
      </c>
      <c r="AF418" s="5" t="str">
        <f>IF(
  ISBLANK($AC418),"",
    IFERROR(
      (IF(ISBLANK(VLOOKUP($AC418,$B$4:$R$503,16,0)),"!",VLOOKUP($AC418,$B$4:$R$503,16,0))),""))</f>
        <v/>
      </c>
      <c r="AG418" s="18" t="str">
        <f>IF(
  ISBLANK($AC418),"",
    IFERROR(
      (IF(ISBLANK(VLOOKUP($AC418,$B$4:$R$503,17,0)),"!",VLOOKUP($AC418,$B$4:$R$503,17,0))),""))</f>
        <v/>
      </c>
      <c r="AH418" s="2"/>
      <c r="AI418" s="2"/>
      <c r="AJ418" s="2"/>
      <c r="AK418" s="2"/>
    </row>
    <row r="419" spans="1:37" ht="21.95" customHeight="1" x14ac:dyDescent="0.2">
      <c r="A419" s="23" t="str">
        <f t="shared" si="11"/>
        <v/>
      </c>
      <c r="B419" s="23" t="str">
        <f t="shared" si="12"/>
        <v/>
      </c>
      <c r="C419" s="24"/>
      <c r="D419" s="68"/>
      <c r="E419" s="68"/>
      <c r="F419" s="68"/>
      <c r="G419" s="68"/>
      <c r="H419" s="68"/>
      <c r="I419" s="5"/>
      <c r="J419" s="18"/>
      <c r="K419" s="5"/>
      <c r="L419" s="18"/>
      <c r="M419" s="5"/>
      <c r="N419" s="18"/>
      <c r="O419" s="5"/>
      <c r="P419" s="7"/>
      <c r="Q419" s="5"/>
      <c r="R419" s="12"/>
      <c r="T419" s="2"/>
      <c r="U419" s="8"/>
      <c r="V419" s="26"/>
      <c r="W419" s="16" t="str">
        <f>IF(
  ISBLANK($V419),"",
    IFERROR(
      (IF(ISBLANK(VLOOKUP($V419,$A$4:$R$503,9,0)),"!",VLOOKUP($V419,$A$4:$R$503,9,0))),""))</f>
        <v/>
      </c>
      <c r="X419" s="18" t="str">
        <f>IF(
  ISBLANK($V419),"",
    IFERROR(
      (IF(ISBLANK(VLOOKUP($V419,$A$4:$R$503,10,0)),"!",VLOOKUP($V419,$A$4:$R$503,10,0))),""))</f>
        <v/>
      </c>
      <c r="Y419" s="5" t="str">
        <f>IF(
  ISBLANK($V419),"",
    IFERROR(
      (IF(ISBLANK(VLOOKUP($V419,$A$4:$R$503,11,0)),"!",VLOOKUP($V419,$A$4:$R$503,11,0))),""))</f>
        <v/>
      </c>
      <c r="Z419" s="18" t="str">
        <f>IF(
  ISBLANK($V419),"",
    IFERROR(
      (IF(ISBLANK(VLOOKUP($V419,$A$4:$R$503,12,0)),"!",VLOOKUP($V419,$A$4:$R$503,12,0))),""))</f>
        <v/>
      </c>
      <c r="AA419" s="5" t="str">
        <f>IF(
  ISBLANK($V419),"",
    IFERROR(
      (IF(ISBLANK(VLOOKUP($V419,$A$4:$R$503,13,0)),"!",VLOOKUP($V419,$A$4:$R$503,13,0))),""))</f>
        <v/>
      </c>
      <c r="AB419" s="18" t="str">
        <f>IF(
  ISBLANK($V419),"",
    IFERROR(
      (IF(ISBLANK(VLOOKUP($V419,$A$4:$R$503,14,0)),"!",VLOOKUP($V419,$A$4:$R$503,14,0))),""))</f>
        <v/>
      </c>
      <c r="AC419" s="2"/>
      <c r="AD419" s="86" t="str">
        <f>IF(
  ISBLANK($AC419),"",
    IFERROR(
      (IF(ISBLANK(VLOOKUP($AC419,$B$4:$R$503,15,0)),"!",VLOOKUP($AC419,$B$4:$R$503,14,0))),""))</f>
        <v/>
      </c>
      <c r="AE419" s="18" t="str">
        <f>IF(
  ISBLANK($AC419),"",
    IFERROR(
      (IF(ISBLANK(VLOOKUP($AC419,$B$4:$R$503,15,0)),"!",VLOOKUP($AC419,$B$4:$R$503,15,0))),""))</f>
        <v/>
      </c>
      <c r="AF419" s="5" t="str">
        <f>IF(
  ISBLANK($AC419),"",
    IFERROR(
      (IF(ISBLANK(VLOOKUP($AC419,$B$4:$R$503,16,0)),"!",VLOOKUP($AC419,$B$4:$R$503,16,0))),""))</f>
        <v/>
      </c>
      <c r="AG419" s="18" t="str">
        <f>IF(
  ISBLANK($AC419),"",
    IFERROR(
      (IF(ISBLANK(VLOOKUP($AC419,$B$4:$R$503,17,0)),"!",VLOOKUP($AC419,$B$4:$R$503,17,0))),""))</f>
        <v/>
      </c>
      <c r="AH419" s="2"/>
      <c r="AI419" s="2"/>
      <c r="AJ419" s="2"/>
      <c r="AK419" s="2"/>
    </row>
    <row r="420" spans="1:37" ht="21.95" customHeight="1" x14ac:dyDescent="0.2">
      <c r="A420" s="23" t="str">
        <f t="shared" si="11"/>
        <v/>
      </c>
      <c r="B420" s="23" t="str">
        <f t="shared" si="12"/>
        <v/>
      </c>
      <c r="C420" s="24"/>
      <c r="D420" s="68"/>
      <c r="E420" s="68"/>
      <c r="F420" s="68"/>
      <c r="G420" s="68"/>
      <c r="H420" s="68"/>
      <c r="I420" s="5"/>
      <c r="J420" s="18"/>
      <c r="K420" s="5"/>
      <c r="L420" s="18"/>
      <c r="M420" s="5"/>
      <c r="N420" s="18"/>
      <c r="O420" s="5"/>
      <c r="P420" s="7"/>
      <c r="Q420" s="5"/>
      <c r="R420" s="12"/>
      <c r="T420" s="2"/>
      <c r="U420" s="8"/>
      <c r="V420" s="26"/>
      <c r="W420" s="16" t="str">
        <f>IF(
  ISBLANK($V420),"",
    IFERROR(
      (IF(ISBLANK(VLOOKUP($V420,$A$4:$R$503,9,0)),"!",VLOOKUP($V420,$A$4:$R$503,9,0))),""))</f>
        <v/>
      </c>
      <c r="X420" s="18" t="str">
        <f>IF(
  ISBLANK($V420),"",
    IFERROR(
      (IF(ISBLANK(VLOOKUP($V420,$A$4:$R$503,10,0)),"!",VLOOKUP($V420,$A$4:$R$503,10,0))),""))</f>
        <v/>
      </c>
      <c r="Y420" s="5" t="str">
        <f>IF(
  ISBLANK($V420),"",
    IFERROR(
      (IF(ISBLANK(VLOOKUP($V420,$A$4:$R$503,11,0)),"!",VLOOKUP($V420,$A$4:$R$503,11,0))),""))</f>
        <v/>
      </c>
      <c r="Z420" s="18" t="str">
        <f>IF(
  ISBLANK($V420),"",
    IFERROR(
      (IF(ISBLANK(VLOOKUP($V420,$A$4:$R$503,12,0)),"!",VLOOKUP($V420,$A$4:$R$503,12,0))),""))</f>
        <v/>
      </c>
      <c r="AA420" s="5" t="str">
        <f>IF(
  ISBLANK($V420),"",
    IFERROR(
      (IF(ISBLANK(VLOOKUP($V420,$A$4:$R$503,13,0)),"!",VLOOKUP($V420,$A$4:$R$503,13,0))),""))</f>
        <v/>
      </c>
      <c r="AB420" s="18" t="str">
        <f>IF(
  ISBLANK($V420),"",
    IFERROR(
      (IF(ISBLANK(VLOOKUP($V420,$A$4:$R$503,14,0)),"!",VLOOKUP($V420,$A$4:$R$503,14,0))),""))</f>
        <v/>
      </c>
      <c r="AC420" s="2"/>
      <c r="AD420" s="86" t="str">
        <f>IF(
  ISBLANK($AC420),"",
    IFERROR(
      (IF(ISBLANK(VLOOKUP($AC420,$B$4:$R$503,15,0)),"!",VLOOKUP($AC420,$B$4:$R$503,14,0))),""))</f>
        <v/>
      </c>
      <c r="AE420" s="18" t="str">
        <f>IF(
  ISBLANK($AC420),"",
    IFERROR(
      (IF(ISBLANK(VLOOKUP($AC420,$B$4:$R$503,15,0)),"!",VLOOKUP($AC420,$B$4:$R$503,15,0))),""))</f>
        <v/>
      </c>
      <c r="AF420" s="5" t="str">
        <f>IF(
  ISBLANK($AC420),"",
    IFERROR(
      (IF(ISBLANK(VLOOKUP($AC420,$B$4:$R$503,16,0)),"!",VLOOKUP($AC420,$B$4:$R$503,16,0))),""))</f>
        <v/>
      </c>
      <c r="AG420" s="18" t="str">
        <f>IF(
  ISBLANK($AC420),"",
    IFERROR(
      (IF(ISBLANK(VLOOKUP($AC420,$B$4:$R$503,17,0)),"!",VLOOKUP($AC420,$B$4:$R$503,17,0))),""))</f>
        <v/>
      </c>
      <c r="AH420" s="2"/>
      <c r="AI420" s="2"/>
      <c r="AJ420" s="2"/>
      <c r="AK420" s="2"/>
    </row>
    <row r="421" spans="1:37" ht="21.95" customHeight="1" x14ac:dyDescent="0.2">
      <c r="A421" s="23" t="str">
        <f t="shared" si="11"/>
        <v/>
      </c>
      <c r="B421" s="23" t="str">
        <f t="shared" si="12"/>
        <v/>
      </c>
      <c r="C421" s="24"/>
      <c r="D421" s="68"/>
      <c r="E421" s="68"/>
      <c r="F421" s="68"/>
      <c r="G421" s="68"/>
      <c r="H421" s="68"/>
      <c r="I421" s="5"/>
      <c r="J421" s="18"/>
      <c r="K421" s="5"/>
      <c r="L421" s="18"/>
      <c r="M421" s="5"/>
      <c r="N421" s="18"/>
      <c r="O421" s="5"/>
      <c r="P421" s="7"/>
      <c r="Q421" s="5"/>
      <c r="R421" s="12"/>
      <c r="T421" s="2"/>
      <c r="U421" s="8"/>
      <c r="V421" s="26"/>
      <c r="W421" s="16" t="str">
        <f>IF(
  ISBLANK($V421),"",
    IFERROR(
      (IF(ISBLANK(VLOOKUP($V421,$A$4:$R$503,9,0)),"!",VLOOKUP($V421,$A$4:$R$503,9,0))),""))</f>
        <v/>
      </c>
      <c r="X421" s="18" t="str">
        <f>IF(
  ISBLANK($V421),"",
    IFERROR(
      (IF(ISBLANK(VLOOKUP($V421,$A$4:$R$503,10,0)),"!",VLOOKUP($V421,$A$4:$R$503,10,0))),""))</f>
        <v/>
      </c>
      <c r="Y421" s="5" t="str">
        <f>IF(
  ISBLANK($V421),"",
    IFERROR(
      (IF(ISBLANK(VLOOKUP($V421,$A$4:$R$503,11,0)),"!",VLOOKUP($V421,$A$4:$R$503,11,0))),""))</f>
        <v/>
      </c>
      <c r="Z421" s="18" t="str">
        <f>IF(
  ISBLANK($V421),"",
    IFERROR(
      (IF(ISBLANK(VLOOKUP($V421,$A$4:$R$503,12,0)),"!",VLOOKUP($V421,$A$4:$R$503,12,0))),""))</f>
        <v/>
      </c>
      <c r="AA421" s="5" t="str">
        <f>IF(
  ISBLANK($V421),"",
    IFERROR(
      (IF(ISBLANK(VLOOKUP($V421,$A$4:$R$503,13,0)),"!",VLOOKUP($V421,$A$4:$R$503,13,0))),""))</f>
        <v/>
      </c>
      <c r="AB421" s="18" t="str">
        <f>IF(
  ISBLANK($V421),"",
    IFERROR(
      (IF(ISBLANK(VLOOKUP($V421,$A$4:$R$503,14,0)),"!",VLOOKUP($V421,$A$4:$R$503,14,0))),""))</f>
        <v/>
      </c>
      <c r="AC421" s="2"/>
      <c r="AD421" s="86" t="str">
        <f>IF(
  ISBLANK($AC421),"",
    IFERROR(
      (IF(ISBLANK(VLOOKUP($AC421,$B$4:$R$503,15,0)),"!",VLOOKUP($AC421,$B$4:$R$503,14,0))),""))</f>
        <v/>
      </c>
      <c r="AE421" s="18" t="str">
        <f>IF(
  ISBLANK($AC421),"",
    IFERROR(
      (IF(ISBLANK(VLOOKUP($AC421,$B$4:$R$503,15,0)),"!",VLOOKUP($AC421,$B$4:$R$503,15,0))),""))</f>
        <v/>
      </c>
      <c r="AF421" s="5" t="str">
        <f>IF(
  ISBLANK($AC421),"",
    IFERROR(
      (IF(ISBLANK(VLOOKUP($AC421,$B$4:$R$503,16,0)),"!",VLOOKUP($AC421,$B$4:$R$503,16,0))),""))</f>
        <v/>
      </c>
      <c r="AG421" s="18" t="str">
        <f>IF(
  ISBLANK($AC421),"",
    IFERROR(
      (IF(ISBLANK(VLOOKUP($AC421,$B$4:$R$503,17,0)),"!",VLOOKUP($AC421,$B$4:$R$503,17,0))),""))</f>
        <v/>
      </c>
      <c r="AH421" s="2"/>
      <c r="AI421" s="2"/>
      <c r="AJ421" s="2"/>
      <c r="AK421" s="2"/>
    </row>
    <row r="422" spans="1:37" ht="21.95" customHeight="1" x14ac:dyDescent="0.2">
      <c r="A422" s="23" t="str">
        <f t="shared" si="11"/>
        <v/>
      </c>
      <c r="B422" s="23" t="str">
        <f t="shared" si="12"/>
        <v/>
      </c>
      <c r="C422" s="24"/>
      <c r="D422" s="68"/>
      <c r="E422" s="68"/>
      <c r="F422" s="68"/>
      <c r="G422" s="68"/>
      <c r="H422" s="68"/>
      <c r="I422" s="5"/>
      <c r="J422" s="18"/>
      <c r="K422" s="5"/>
      <c r="L422" s="18"/>
      <c r="M422" s="5"/>
      <c r="N422" s="18"/>
      <c r="O422" s="5"/>
      <c r="P422" s="7"/>
      <c r="Q422" s="5"/>
      <c r="R422" s="12"/>
      <c r="T422" s="2"/>
      <c r="U422" s="8"/>
      <c r="V422" s="26"/>
      <c r="W422" s="16" t="str">
        <f>IF(
  ISBLANK($V422),"",
    IFERROR(
      (IF(ISBLANK(VLOOKUP($V422,$A$4:$R$503,9,0)),"!",VLOOKUP($V422,$A$4:$R$503,9,0))),""))</f>
        <v/>
      </c>
      <c r="X422" s="18" t="str">
        <f>IF(
  ISBLANK($V422),"",
    IFERROR(
      (IF(ISBLANK(VLOOKUP($V422,$A$4:$R$503,10,0)),"!",VLOOKUP($V422,$A$4:$R$503,10,0))),""))</f>
        <v/>
      </c>
      <c r="Y422" s="5" t="str">
        <f>IF(
  ISBLANK($V422),"",
    IFERROR(
      (IF(ISBLANK(VLOOKUP($V422,$A$4:$R$503,11,0)),"!",VLOOKUP($V422,$A$4:$R$503,11,0))),""))</f>
        <v/>
      </c>
      <c r="Z422" s="18" t="str">
        <f>IF(
  ISBLANK($V422),"",
    IFERROR(
      (IF(ISBLANK(VLOOKUP($V422,$A$4:$R$503,12,0)),"!",VLOOKUP($V422,$A$4:$R$503,12,0))),""))</f>
        <v/>
      </c>
      <c r="AA422" s="5" t="str">
        <f>IF(
  ISBLANK($V422),"",
    IFERROR(
      (IF(ISBLANK(VLOOKUP($V422,$A$4:$R$503,13,0)),"!",VLOOKUP($V422,$A$4:$R$503,13,0))),""))</f>
        <v/>
      </c>
      <c r="AB422" s="18" t="str">
        <f>IF(
  ISBLANK($V422),"",
    IFERROR(
      (IF(ISBLANK(VLOOKUP($V422,$A$4:$R$503,14,0)),"!",VLOOKUP($V422,$A$4:$R$503,14,0))),""))</f>
        <v/>
      </c>
      <c r="AC422" s="2"/>
      <c r="AD422" s="86" t="str">
        <f>IF(
  ISBLANK($AC422),"",
    IFERROR(
      (IF(ISBLANK(VLOOKUP($AC422,$B$4:$R$503,15,0)),"!",VLOOKUP($AC422,$B$4:$R$503,14,0))),""))</f>
        <v/>
      </c>
      <c r="AE422" s="18" t="str">
        <f>IF(
  ISBLANK($AC422),"",
    IFERROR(
      (IF(ISBLANK(VLOOKUP($AC422,$B$4:$R$503,15,0)),"!",VLOOKUP($AC422,$B$4:$R$503,15,0))),""))</f>
        <v/>
      </c>
      <c r="AF422" s="5" t="str">
        <f>IF(
  ISBLANK($AC422),"",
    IFERROR(
      (IF(ISBLANK(VLOOKUP($AC422,$B$4:$R$503,16,0)),"!",VLOOKUP($AC422,$B$4:$R$503,16,0))),""))</f>
        <v/>
      </c>
      <c r="AG422" s="18" t="str">
        <f>IF(
  ISBLANK($AC422),"",
    IFERROR(
      (IF(ISBLANK(VLOOKUP($AC422,$B$4:$R$503,17,0)),"!",VLOOKUP($AC422,$B$4:$R$503,17,0))),""))</f>
        <v/>
      </c>
      <c r="AH422" s="2"/>
      <c r="AI422" s="2"/>
      <c r="AJ422" s="2"/>
      <c r="AK422" s="2"/>
    </row>
    <row r="423" spans="1:37" ht="21.95" customHeight="1" x14ac:dyDescent="0.2">
      <c r="A423" s="23" t="str">
        <f t="shared" si="11"/>
        <v/>
      </c>
      <c r="B423" s="23" t="str">
        <f t="shared" si="12"/>
        <v/>
      </c>
      <c r="C423" s="24"/>
      <c r="D423" s="68"/>
      <c r="E423" s="68"/>
      <c r="F423" s="68"/>
      <c r="G423" s="68"/>
      <c r="H423" s="68"/>
      <c r="I423" s="5"/>
      <c r="J423" s="18"/>
      <c r="K423" s="5"/>
      <c r="L423" s="18"/>
      <c r="M423" s="5"/>
      <c r="N423" s="18"/>
      <c r="O423" s="5"/>
      <c r="P423" s="7"/>
      <c r="Q423" s="5"/>
      <c r="R423" s="12"/>
      <c r="T423" s="2"/>
      <c r="U423" s="8"/>
      <c r="V423" s="26"/>
      <c r="W423" s="16" t="str">
        <f>IF(
  ISBLANK($V423),"",
    IFERROR(
      (IF(ISBLANK(VLOOKUP($V423,$A$4:$R$503,9,0)),"!",VLOOKUP($V423,$A$4:$R$503,9,0))),""))</f>
        <v/>
      </c>
      <c r="X423" s="18" t="str">
        <f>IF(
  ISBLANK($V423),"",
    IFERROR(
      (IF(ISBLANK(VLOOKUP($V423,$A$4:$R$503,10,0)),"!",VLOOKUP($V423,$A$4:$R$503,10,0))),""))</f>
        <v/>
      </c>
      <c r="Y423" s="5" t="str">
        <f>IF(
  ISBLANK($V423),"",
    IFERROR(
      (IF(ISBLANK(VLOOKUP($V423,$A$4:$R$503,11,0)),"!",VLOOKUP($V423,$A$4:$R$503,11,0))),""))</f>
        <v/>
      </c>
      <c r="Z423" s="18" t="str">
        <f>IF(
  ISBLANK($V423),"",
    IFERROR(
      (IF(ISBLANK(VLOOKUP($V423,$A$4:$R$503,12,0)),"!",VLOOKUP($V423,$A$4:$R$503,12,0))),""))</f>
        <v/>
      </c>
      <c r="AA423" s="5" t="str">
        <f>IF(
  ISBLANK($V423),"",
    IFERROR(
      (IF(ISBLANK(VLOOKUP($V423,$A$4:$R$503,13,0)),"!",VLOOKUP($V423,$A$4:$R$503,13,0))),""))</f>
        <v/>
      </c>
      <c r="AB423" s="18" t="str">
        <f>IF(
  ISBLANK($V423),"",
    IFERROR(
      (IF(ISBLANK(VLOOKUP($V423,$A$4:$R$503,14,0)),"!",VLOOKUP($V423,$A$4:$R$503,14,0))),""))</f>
        <v/>
      </c>
      <c r="AC423" s="2"/>
      <c r="AD423" s="86" t="str">
        <f>IF(
  ISBLANK($AC423),"",
    IFERROR(
      (IF(ISBLANK(VLOOKUP($AC423,$B$4:$R$503,15,0)),"!",VLOOKUP($AC423,$B$4:$R$503,14,0))),""))</f>
        <v/>
      </c>
      <c r="AE423" s="18" t="str">
        <f>IF(
  ISBLANK($AC423),"",
    IFERROR(
      (IF(ISBLANK(VLOOKUP($AC423,$B$4:$R$503,15,0)),"!",VLOOKUP($AC423,$B$4:$R$503,15,0))),""))</f>
        <v/>
      </c>
      <c r="AF423" s="5" t="str">
        <f>IF(
  ISBLANK($AC423),"",
    IFERROR(
      (IF(ISBLANK(VLOOKUP($AC423,$B$4:$R$503,16,0)),"!",VLOOKUP($AC423,$B$4:$R$503,16,0))),""))</f>
        <v/>
      </c>
      <c r="AG423" s="18" t="str">
        <f>IF(
  ISBLANK($AC423),"",
    IFERROR(
      (IF(ISBLANK(VLOOKUP($AC423,$B$4:$R$503,17,0)),"!",VLOOKUP($AC423,$B$4:$R$503,17,0))),""))</f>
        <v/>
      </c>
      <c r="AH423" s="2"/>
      <c r="AI423" s="2"/>
      <c r="AJ423" s="2"/>
      <c r="AK423" s="2"/>
    </row>
    <row r="424" spans="1:37" ht="21.95" customHeight="1" x14ac:dyDescent="0.2">
      <c r="A424" s="23" t="str">
        <f t="shared" si="11"/>
        <v/>
      </c>
      <c r="B424" s="23" t="str">
        <f t="shared" si="12"/>
        <v/>
      </c>
      <c r="C424" s="24"/>
      <c r="D424" s="68"/>
      <c r="E424" s="68"/>
      <c r="F424" s="68"/>
      <c r="G424" s="68"/>
      <c r="H424" s="68"/>
      <c r="I424" s="5"/>
      <c r="J424" s="18"/>
      <c r="K424" s="5"/>
      <c r="L424" s="18"/>
      <c r="M424" s="5"/>
      <c r="N424" s="18"/>
      <c r="O424" s="5"/>
      <c r="P424" s="7"/>
      <c r="Q424" s="5"/>
      <c r="R424" s="12"/>
      <c r="T424" s="2"/>
      <c r="U424" s="8"/>
      <c r="V424" s="26"/>
      <c r="W424" s="16" t="str">
        <f>IF(
  ISBLANK($V424),"",
    IFERROR(
      (IF(ISBLANK(VLOOKUP($V424,$A$4:$R$503,9,0)),"!",VLOOKUP($V424,$A$4:$R$503,9,0))),""))</f>
        <v/>
      </c>
      <c r="X424" s="18" t="str">
        <f>IF(
  ISBLANK($V424),"",
    IFERROR(
      (IF(ISBLANK(VLOOKUP($V424,$A$4:$R$503,10,0)),"!",VLOOKUP($V424,$A$4:$R$503,10,0))),""))</f>
        <v/>
      </c>
      <c r="Y424" s="5" t="str">
        <f>IF(
  ISBLANK($V424),"",
    IFERROR(
      (IF(ISBLANK(VLOOKUP($V424,$A$4:$R$503,11,0)),"!",VLOOKUP($V424,$A$4:$R$503,11,0))),""))</f>
        <v/>
      </c>
      <c r="Z424" s="18" t="str">
        <f>IF(
  ISBLANK($V424),"",
    IFERROR(
      (IF(ISBLANK(VLOOKUP($V424,$A$4:$R$503,12,0)),"!",VLOOKUP($V424,$A$4:$R$503,12,0))),""))</f>
        <v/>
      </c>
      <c r="AA424" s="5" t="str">
        <f>IF(
  ISBLANK($V424),"",
    IFERROR(
      (IF(ISBLANK(VLOOKUP($V424,$A$4:$R$503,13,0)),"!",VLOOKUP($V424,$A$4:$R$503,13,0))),""))</f>
        <v/>
      </c>
      <c r="AB424" s="18" t="str">
        <f>IF(
  ISBLANK($V424),"",
    IFERROR(
      (IF(ISBLANK(VLOOKUP($V424,$A$4:$R$503,14,0)),"!",VLOOKUP($V424,$A$4:$R$503,14,0))),""))</f>
        <v/>
      </c>
      <c r="AC424" s="2"/>
      <c r="AD424" s="86" t="str">
        <f>IF(
  ISBLANK($AC424),"",
    IFERROR(
      (IF(ISBLANK(VLOOKUP($AC424,$B$4:$R$503,15,0)),"!",VLOOKUP($AC424,$B$4:$R$503,14,0))),""))</f>
        <v/>
      </c>
      <c r="AE424" s="18" t="str">
        <f>IF(
  ISBLANK($AC424),"",
    IFERROR(
      (IF(ISBLANK(VLOOKUP($AC424,$B$4:$R$503,15,0)),"!",VLOOKUP($AC424,$B$4:$R$503,15,0))),""))</f>
        <v/>
      </c>
      <c r="AF424" s="5" t="str">
        <f>IF(
  ISBLANK($AC424),"",
    IFERROR(
      (IF(ISBLANK(VLOOKUP($AC424,$B$4:$R$503,16,0)),"!",VLOOKUP($AC424,$B$4:$R$503,16,0))),""))</f>
        <v/>
      </c>
      <c r="AG424" s="18" t="str">
        <f>IF(
  ISBLANK($AC424),"",
    IFERROR(
      (IF(ISBLANK(VLOOKUP($AC424,$B$4:$R$503,17,0)),"!",VLOOKUP($AC424,$B$4:$R$503,17,0))),""))</f>
        <v/>
      </c>
      <c r="AH424" s="2"/>
      <c r="AI424" s="2"/>
      <c r="AJ424" s="2"/>
      <c r="AK424" s="2"/>
    </row>
    <row r="425" spans="1:37" ht="21.95" customHeight="1" x14ac:dyDescent="0.2">
      <c r="A425" s="23" t="str">
        <f t="shared" ref="A425:A488" si="13">IF(ISBLANK(C425),"",
  IF(
    OR(ISBLANK(K425),ISBLANK(L425)),C425&amp;" mangler information!",C425&amp;" | "&amp;TEXT(K425,"tt:mm")&amp;", "&amp;TEXT(L425,"dd/mm")
    )
)</f>
        <v/>
      </c>
      <c r="B425" s="23" t="str">
        <f t="shared" ref="B425:B488" si="14">IF(ISBLANK(C425),"",
  IF(
    OR(ISBLANK(O425),ISBLANK(P425)),C425&amp;" mangler information!",C425&amp;" | "&amp;TEXT(O425,"tt:mm")&amp;", "&amp;TEXT(P425,"dd/mm")
    )
)</f>
        <v/>
      </c>
      <c r="C425" s="24"/>
      <c r="D425" s="68"/>
      <c r="E425" s="68"/>
      <c r="F425" s="68"/>
      <c r="G425" s="68"/>
      <c r="H425" s="68"/>
      <c r="I425" s="5"/>
      <c r="J425" s="18"/>
      <c r="K425" s="5"/>
      <c r="L425" s="18"/>
      <c r="M425" s="5"/>
      <c r="N425" s="18"/>
      <c r="O425" s="5"/>
      <c r="P425" s="7"/>
      <c r="Q425" s="5"/>
      <c r="R425" s="12"/>
      <c r="T425" s="2"/>
      <c r="U425" s="8"/>
      <c r="V425" s="26"/>
      <c r="W425" s="16" t="str">
        <f>IF(
  ISBLANK($V425),"",
    IFERROR(
      (IF(ISBLANK(VLOOKUP($V425,$A$4:$R$503,9,0)),"!",VLOOKUP($V425,$A$4:$R$503,9,0))),""))</f>
        <v/>
      </c>
      <c r="X425" s="18" t="str">
        <f>IF(
  ISBLANK($V425),"",
    IFERROR(
      (IF(ISBLANK(VLOOKUP($V425,$A$4:$R$503,10,0)),"!",VLOOKUP($V425,$A$4:$R$503,10,0))),""))</f>
        <v/>
      </c>
      <c r="Y425" s="5" t="str">
        <f>IF(
  ISBLANK($V425),"",
    IFERROR(
      (IF(ISBLANK(VLOOKUP($V425,$A$4:$R$503,11,0)),"!",VLOOKUP($V425,$A$4:$R$503,11,0))),""))</f>
        <v/>
      </c>
      <c r="Z425" s="18" t="str">
        <f>IF(
  ISBLANK($V425),"",
    IFERROR(
      (IF(ISBLANK(VLOOKUP($V425,$A$4:$R$503,12,0)),"!",VLOOKUP($V425,$A$4:$R$503,12,0))),""))</f>
        <v/>
      </c>
      <c r="AA425" s="5" t="str">
        <f>IF(
  ISBLANK($V425),"",
    IFERROR(
      (IF(ISBLANK(VLOOKUP($V425,$A$4:$R$503,13,0)),"!",VLOOKUP($V425,$A$4:$R$503,13,0))),""))</f>
        <v/>
      </c>
      <c r="AB425" s="18" t="str">
        <f>IF(
  ISBLANK($V425),"",
    IFERROR(
      (IF(ISBLANK(VLOOKUP($V425,$A$4:$R$503,14,0)),"!",VLOOKUP($V425,$A$4:$R$503,14,0))),""))</f>
        <v/>
      </c>
      <c r="AC425" s="2"/>
      <c r="AD425" s="86" t="str">
        <f>IF(
  ISBLANK($AC425),"",
    IFERROR(
      (IF(ISBLANK(VLOOKUP($AC425,$B$4:$R$503,15,0)),"!",VLOOKUP($AC425,$B$4:$R$503,14,0))),""))</f>
        <v/>
      </c>
      <c r="AE425" s="18" t="str">
        <f>IF(
  ISBLANK($AC425),"",
    IFERROR(
      (IF(ISBLANK(VLOOKUP($AC425,$B$4:$R$503,15,0)),"!",VLOOKUP($AC425,$B$4:$R$503,15,0))),""))</f>
        <v/>
      </c>
      <c r="AF425" s="5" t="str">
        <f>IF(
  ISBLANK($AC425),"",
    IFERROR(
      (IF(ISBLANK(VLOOKUP($AC425,$B$4:$R$503,16,0)),"!",VLOOKUP($AC425,$B$4:$R$503,16,0))),""))</f>
        <v/>
      </c>
      <c r="AG425" s="18" t="str">
        <f>IF(
  ISBLANK($AC425),"",
    IFERROR(
      (IF(ISBLANK(VLOOKUP($AC425,$B$4:$R$503,17,0)),"!",VLOOKUP($AC425,$B$4:$R$503,17,0))),""))</f>
        <v/>
      </c>
      <c r="AH425" s="2"/>
      <c r="AI425" s="2"/>
      <c r="AJ425" s="2"/>
      <c r="AK425" s="2"/>
    </row>
    <row r="426" spans="1:37" ht="21.95" customHeight="1" x14ac:dyDescent="0.2">
      <c r="A426" s="23" t="str">
        <f t="shared" si="13"/>
        <v/>
      </c>
      <c r="B426" s="23" t="str">
        <f t="shared" si="14"/>
        <v/>
      </c>
      <c r="C426" s="24"/>
      <c r="D426" s="68"/>
      <c r="E426" s="68"/>
      <c r="F426" s="68"/>
      <c r="G426" s="68"/>
      <c r="H426" s="68"/>
      <c r="I426" s="5"/>
      <c r="J426" s="18"/>
      <c r="K426" s="5"/>
      <c r="L426" s="18"/>
      <c r="M426" s="5"/>
      <c r="N426" s="18"/>
      <c r="O426" s="5"/>
      <c r="P426" s="7"/>
      <c r="Q426" s="5"/>
      <c r="R426" s="12"/>
      <c r="T426" s="2"/>
      <c r="U426" s="8"/>
      <c r="V426" s="26"/>
      <c r="W426" s="16" t="str">
        <f>IF(
  ISBLANK($V426),"",
    IFERROR(
      (IF(ISBLANK(VLOOKUP($V426,$A$4:$R$503,9,0)),"!",VLOOKUP($V426,$A$4:$R$503,9,0))),""))</f>
        <v/>
      </c>
      <c r="X426" s="18" t="str">
        <f>IF(
  ISBLANK($V426),"",
    IFERROR(
      (IF(ISBLANK(VLOOKUP($V426,$A$4:$R$503,10,0)),"!",VLOOKUP($V426,$A$4:$R$503,10,0))),""))</f>
        <v/>
      </c>
      <c r="Y426" s="5" t="str">
        <f>IF(
  ISBLANK($V426),"",
    IFERROR(
      (IF(ISBLANK(VLOOKUP($V426,$A$4:$R$503,11,0)),"!",VLOOKUP($V426,$A$4:$R$503,11,0))),""))</f>
        <v/>
      </c>
      <c r="Z426" s="18" t="str">
        <f>IF(
  ISBLANK($V426),"",
    IFERROR(
      (IF(ISBLANK(VLOOKUP($V426,$A$4:$R$503,12,0)),"!",VLOOKUP($V426,$A$4:$R$503,12,0))),""))</f>
        <v/>
      </c>
      <c r="AA426" s="5" t="str">
        <f>IF(
  ISBLANK($V426),"",
    IFERROR(
      (IF(ISBLANK(VLOOKUP($V426,$A$4:$R$503,13,0)),"!",VLOOKUP($V426,$A$4:$R$503,13,0))),""))</f>
        <v/>
      </c>
      <c r="AB426" s="18" t="str">
        <f>IF(
  ISBLANK($V426),"",
    IFERROR(
      (IF(ISBLANK(VLOOKUP($V426,$A$4:$R$503,14,0)),"!",VLOOKUP($V426,$A$4:$R$503,14,0))),""))</f>
        <v/>
      </c>
      <c r="AC426" s="2"/>
      <c r="AD426" s="86" t="str">
        <f>IF(
  ISBLANK($AC426),"",
    IFERROR(
      (IF(ISBLANK(VLOOKUP($AC426,$B$4:$R$503,15,0)),"!",VLOOKUP($AC426,$B$4:$R$503,14,0))),""))</f>
        <v/>
      </c>
      <c r="AE426" s="18" t="str">
        <f>IF(
  ISBLANK($AC426),"",
    IFERROR(
      (IF(ISBLANK(VLOOKUP($AC426,$B$4:$R$503,15,0)),"!",VLOOKUP($AC426,$B$4:$R$503,15,0))),""))</f>
        <v/>
      </c>
      <c r="AF426" s="5" t="str">
        <f>IF(
  ISBLANK($AC426),"",
    IFERROR(
      (IF(ISBLANK(VLOOKUP($AC426,$B$4:$R$503,16,0)),"!",VLOOKUP($AC426,$B$4:$R$503,16,0))),""))</f>
        <v/>
      </c>
      <c r="AG426" s="18" t="str">
        <f>IF(
  ISBLANK($AC426),"",
    IFERROR(
      (IF(ISBLANK(VLOOKUP($AC426,$B$4:$R$503,17,0)),"!",VLOOKUP($AC426,$B$4:$R$503,17,0))),""))</f>
        <v/>
      </c>
      <c r="AH426" s="2"/>
      <c r="AI426" s="2"/>
      <c r="AJ426" s="2"/>
      <c r="AK426" s="2"/>
    </row>
    <row r="427" spans="1:37" ht="21.95" customHeight="1" x14ac:dyDescent="0.2">
      <c r="A427" s="23" t="str">
        <f t="shared" si="13"/>
        <v/>
      </c>
      <c r="B427" s="23" t="str">
        <f t="shared" si="14"/>
        <v/>
      </c>
      <c r="C427" s="24"/>
      <c r="D427" s="68"/>
      <c r="E427" s="68"/>
      <c r="F427" s="68"/>
      <c r="G427" s="68"/>
      <c r="H427" s="68"/>
      <c r="I427" s="5"/>
      <c r="J427" s="18"/>
      <c r="K427" s="5"/>
      <c r="L427" s="18"/>
      <c r="M427" s="5"/>
      <c r="N427" s="18"/>
      <c r="O427" s="5"/>
      <c r="P427" s="7"/>
      <c r="Q427" s="5"/>
      <c r="R427" s="12"/>
      <c r="T427" s="2"/>
      <c r="U427" s="8"/>
      <c r="V427" s="26"/>
      <c r="W427" s="16" t="str">
        <f>IF(
  ISBLANK($V427),"",
    IFERROR(
      (IF(ISBLANK(VLOOKUP($V427,$A$4:$R$503,9,0)),"!",VLOOKUP($V427,$A$4:$R$503,9,0))),""))</f>
        <v/>
      </c>
      <c r="X427" s="18" t="str">
        <f>IF(
  ISBLANK($V427),"",
    IFERROR(
      (IF(ISBLANK(VLOOKUP($V427,$A$4:$R$503,10,0)),"!",VLOOKUP($V427,$A$4:$R$503,10,0))),""))</f>
        <v/>
      </c>
      <c r="Y427" s="5" t="str">
        <f>IF(
  ISBLANK($V427),"",
    IFERROR(
      (IF(ISBLANK(VLOOKUP($V427,$A$4:$R$503,11,0)),"!",VLOOKUP($V427,$A$4:$R$503,11,0))),""))</f>
        <v/>
      </c>
      <c r="Z427" s="18" t="str">
        <f>IF(
  ISBLANK($V427),"",
    IFERROR(
      (IF(ISBLANK(VLOOKUP($V427,$A$4:$R$503,12,0)),"!",VLOOKUP($V427,$A$4:$R$503,12,0))),""))</f>
        <v/>
      </c>
      <c r="AA427" s="5" t="str">
        <f>IF(
  ISBLANK($V427),"",
    IFERROR(
      (IF(ISBLANK(VLOOKUP($V427,$A$4:$R$503,13,0)),"!",VLOOKUP($V427,$A$4:$R$503,13,0))),""))</f>
        <v/>
      </c>
      <c r="AB427" s="18" t="str">
        <f>IF(
  ISBLANK($V427),"",
    IFERROR(
      (IF(ISBLANK(VLOOKUP($V427,$A$4:$R$503,14,0)),"!",VLOOKUP($V427,$A$4:$R$503,14,0))),""))</f>
        <v/>
      </c>
      <c r="AC427" s="2"/>
      <c r="AD427" s="86" t="str">
        <f>IF(
  ISBLANK($AC427),"",
    IFERROR(
      (IF(ISBLANK(VLOOKUP($AC427,$B$4:$R$503,15,0)),"!",VLOOKUP($AC427,$B$4:$R$503,14,0))),""))</f>
        <v/>
      </c>
      <c r="AE427" s="18" t="str">
        <f>IF(
  ISBLANK($AC427),"",
    IFERROR(
      (IF(ISBLANK(VLOOKUP($AC427,$B$4:$R$503,15,0)),"!",VLOOKUP($AC427,$B$4:$R$503,15,0))),""))</f>
        <v/>
      </c>
      <c r="AF427" s="5" t="str">
        <f>IF(
  ISBLANK($AC427),"",
    IFERROR(
      (IF(ISBLANK(VLOOKUP($AC427,$B$4:$R$503,16,0)),"!",VLOOKUP($AC427,$B$4:$R$503,16,0))),""))</f>
        <v/>
      </c>
      <c r="AG427" s="18" t="str">
        <f>IF(
  ISBLANK($AC427),"",
    IFERROR(
      (IF(ISBLANK(VLOOKUP($AC427,$B$4:$R$503,17,0)),"!",VLOOKUP($AC427,$B$4:$R$503,17,0))),""))</f>
        <v/>
      </c>
      <c r="AH427" s="2"/>
      <c r="AI427" s="2"/>
      <c r="AJ427" s="2"/>
      <c r="AK427" s="2"/>
    </row>
    <row r="428" spans="1:37" ht="21.95" customHeight="1" x14ac:dyDescent="0.2">
      <c r="A428" s="23" t="str">
        <f t="shared" si="13"/>
        <v/>
      </c>
      <c r="B428" s="23" t="str">
        <f t="shared" si="14"/>
        <v/>
      </c>
      <c r="C428" s="24"/>
      <c r="D428" s="68"/>
      <c r="E428" s="68"/>
      <c r="F428" s="68"/>
      <c r="G428" s="68"/>
      <c r="H428" s="68"/>
      <c r="I428" s="5"/>
      <c r="J428" s="18"/>
      <c r="K428" s="5"/>
      <c r="L428" s="18"/>
      <c r="M428" s="5"/>
      <c r="N428" s="18"/>
      <c r="O428" s="5"/>
      <c r="P428" s="7"/>
      <c r="Q428" s="5"/>
      <c r="R428" s="12"/>
      <c r="T428" s="2"/>
      <c r="U428" s="8"/>
      <c r="V428" s="26"/>
      <c r="W428" s="16" t="str">
        <f>IF(
  ISBLANK($V428),"",
    IFERROR(
      (IF(ISBLANK(VLOOKUP($V428,$A$4:$R$503,9,0)),"!",VLOOKUP($V428,$A$4:$R$503,9,0))),""))</f>
        <v/>
      </c>
      <c r="X428" s="18" t="str">
        <f>IF(
  ISBLANK($V428),"",
    IFERROR(
      (IF(ISBLANK(VLOOKUP($V428,$A$4:$R$503,10,0)),"!",VLOOKUP($V428,$A$4:$R$503,10,0))),""))</f>
        <v/>
      </c>
      <c r="Y428" s="5" t="str">
        <f>IF(
  ISBLANK($V428),"",
    IFERROR(
      (IF(ISBLANK(VLOOKUP($V428,$A$4:$R$503,11,0)),"!",VLOOKUP($V428,$A$4:$R$503,11,0))),""))</f>
        <v/>
      </c>
      <c r="Z428" s="18" t="str">
        <f>IF(
  ISBLANK($V428),"",
    IFERROR(
      (IF(ISBLANK(VLOOKUP($V428,$A$4:$R$503,12,0)),"!",VLOOKUP($V428,$A$4:$R$503,12,0))),""))</f>
        <v/>
      </c>
      <c r="AA428" s="5" t="str">
        <f>IF(
  ISBLANK($V428),"",
    IFERROR(
      (IF(ISBLANK(VLOOKUP($V428,$A$4:$R$503,13,0)),"!",VLOOKUP($V428,$A$4:$R$503,13,0))),""))</f>
        <v/>
      </c>
      <c r="AB428" s="18" t="str">
        <f>IF(
  ISBLANK($V428),"",
    IFERROR(
      (IF(ISBLANK(VLOOKUP($V428,$A$4:$R$503,14,0)),"!",VLOOKUP($V428,$A$4:$R$503,14,0))),""))</f>
        <v/>
      </c>
      <c r="AC428" s="2"/>
      <c r="AD428" s="86" t="str">
        <f>IF(
  ISBLANK($AC428),"",
    IFERROR(
      (IF(ISBLANK(VLOOKUP($AC428,$B$4:$R$503,15,0)),"!",VLOOKUP($AC428,$B$4:$R$503,14,0))),""))</f>
        <v/>
      </c>
      <c r="AE428" s="18" t="str">
        <f>IF(
  ISBLANK($AC428),"",
    IFERROR(
      (IF(ISBLANK(VLOOKUP($AC428,$B$4:$R$503,15,0)),"!",VLOOKUP($AC428,$B$4:$R$503,15,0))),""))</f>
        <v/>
      </c>
      <c r="AF428" s="5" t="str">
        <f>IF(
  ISBLANK($AC428),"",
    IFERROR(
      (IF(ISBLANK(VLOOKUP($AC428,$B$4:$R$503,16,0)),"!",VLOOKUP($AC428,$B$4:$R$503,16,0))),""))</f>
        <v/>
      </c>
      <c r="AG428" s="18" t="str">
        <f>IF(
  ISBLANK($AC428),"",
    IFERROR(
      (IF(ISBLANK(VLOOKUP($AC428,$B$4:$R$503,17,0)),"!",VLOOKUP($AC428,$B$4:$R$503,17,0))),""))</f>
        <v/>
      </c>
      <c r="AH428" s="2"/>
      <c r="AI428" s="2"/>
      <c r="AJ428" s="2"/>
      <c r="AK428" s="2"/>
    </row>
    <row r="429" spans="1:37" ht="21.95" customHeight="1" x14ac:dyDescent="0.2">
      <c r="A429" s="23" t="str">
        <f t="shared" si="13"/>
        <v/>
      </c>
      <c r="B429" s="23" t="str">
        <f t="shared" si="14"/>
        <v/>
      </c>
      <c r="C429" s="24"/>
      <c r="D429" s="68"/>
      <c r="E429" s="68"/>
      <c r="F429" s="68"/>
      <c r="G429" s="68"/>
      <c r="H429" s="68"/>
      <c r="I429" s="5"/>
      <c r="J429" s="18"/>
      <c r="K429" s="5"/>
      <c r="L429" s="18"/>
      <c r="M429" s="5"/>
      <c r="N429" s="18"/>
      <c r="O429" s="5"/>
      <c r="P429" s="7"/>
      <c r="Q429" s="5"/>
      <c r="R429" s="12"/>
      <c r="T429" s="2"/>
      <c r="U429" s="8"/>
      <c r="V429" s="26"/>
      <c r="W429" s="16" t="str">
        <f>IF(
  ISBLANK($V429),"",
    IFERROR(
      (IF(ISBLANK(VLOOKUP($V429,$A$4:$R$503,9,0)),"!",VLOOKUP($V429,$A$4:$R$503,9,0))),""))</f>
        <v/>
      </c>
      <c r="X429" s="18" t="str">
        <f>IF(
  ISBLANK($V429),"",
    IFERROR(
      (IF(ISBLANK(VLOOKUP($V429,$A$4:$R$503,10,0)),"!",VLOOKUP($V429,$A$4:$R$503,10,0))),""))</f>
        <v/>
      </c>
      <c r="Y429" s="5" t="str">
        <f>IF(
  ISBLANK($V429),"",
    IFERROR(
      (IF(ISBLANK(VLOOKUP($V429,$A$4:$R$503,11,0)),"!",VLOOKUP($V429,$A$4:$R$503,11,0))),""))</f>
        <v/>
      </c>
      <c r="Z429" s="18" t="str">
        <f>IF(
  ISBLANK($V429),"",
    IFERROR(
      (IF(ISBLANK(VLOOKUP($V429,$A$4:$R$503,12,0)),"!",VLOOKUP($V429,$A$4:$R$503,12,0))),""))</f>
        <v/>
      </c>
      <c r="AA429" s="5" t="str">
        <f>IF(
  ISBLANK($V429),"",
    IFERROR(
      (IF(ISBLANK(VLOOKUP($V429,$A$4:$R$503,13,0)),"!",VLOOKUP($V429,$A$4:$R$503,13,0))),""))</f>
        <v/>
      </c>
      <c r="AB429" s="18" t="str">
        <f>IF(
  ISBLANK($V429),"",
    IFERROR(
      (IF(ISBLANK(VLOOKUP($V429,$A$4:$R$503,14,0)),"!",VLOOKUP($V429,$A$4:$R$503,14,0))),""))</f>
        <v/>
      </c>
      <c r="AC429" s="2"/>
      <c r="AD429" s="86" t="str">
        <f>IF(
  ISBLANK($AC429),"",
    IFERROR(
      (IF(ISBLANK(VLOOKUP($AC429,$B$4:$R$503,15,0)),"!",VLOOKUP($AC429,$B$4:$R$503,14,0))),""))</f>
        <v/>
      </c>
      <c r="AE429" s="18" t="str">
        <f>IF(
  ISBLANK($AC429),"",
    IFERROR(
      (IF(ISBLANK(VLOOKUP($AC429,$B$4:$R$503,15,0)),"!",VLOOKUP($AC429,$B$4:$R$503,15,0))),""))</f>
        <v/>
      </c>
      <c r="AF429" s="5" t="str">
        <f>IF(
  ISBLANK($AC429),"",
    IFERROR(
      (IF(ISBLANK(VLOOKUP($AC429,$B$4:$R$503,16,0)),"!",VLOOKUP($AC429,$B$4:$R$503,16,0))),""))</f>
        <v/>
      </c>
      <c r="AG429" s="18" t="str">
        <f>IF(
  ISBLANK($AC429),"",
    IFERROR(
      (IF(ISBLANK(VLOOKUP($AC429,$B$4:$R$503,17,0)),"!",VLOOKUP($AC429,$B$4:$R$503,17,0))),""))</f>
        <v/>
      </c>
      <c r="AH429" s="2"/>
      <c r="AI429" s="2"/>
      <c r="AJ429" s="2"/>
      <c r="AK429" s="2"/>
    </row>
    <row r="430" spans="1:37" ht="21.95" customHeight="1" x14ac:dyDescent="0.2">
      <c r="A430" s="23" t="str">
        <f t="shared" si="13"/>
        <v/>
      </c>
      <c r="B430" s="23" t="str">
        <f t="shared" si="14"/>
        <v/>
      </c>
      <c r="C430" s="24"/>
      <c r="D430" s="68"/>
      <c r="E430" s="68"/>
      <c r="F430" s="68"/>
      <c r="G430" s="68"/>
      <c r="H430" s="68"/>
      <c r="I430" s="5"/>
      <c r="J430" s="18"/>
      <c r="K430" s="5"/>
      <c r="L430" s="18"/>
      <c r="M430" s="5"/>
      <c r="N430" s="18"/>
      <c r="O430" s="5"/>
      <c r="P430" s="7"/>
      <c r="Q430" s="5"/>
      <c r="R430" s="12"/>
      <c r="T430" s="2"/>
      <c r="U430" s="8"/>
      <c r="V430" s="26"/>
      <c r="W430" s="16" t="str">
        <f>IF(
  ISBLANK($V430),"",
    IFERROR(
      (IF(ISBLANK(VLOOKUP($V430,$A$4:$R$503,9,0)),"!",VLOOKUP($V430,$A$4:$R$503,9,0))),""))</f>
        <v/>
      </c>
      <c r="X430" s="18" t="str">
        <f>IF(
  ISBLANK($V430),"",
    IFERROR(
      (IF(ISBLANK(VLOOKUP($V430,$A$4:$R$503,10,0)),"!",VLOOKUP($V430,$A$4:$R$503,10,0))),""))</f>
        <v/>
      </c>
      <c r="Y430" s="5" t="str">
        <f>IF(
  ISBLANK($V430),"",
    IFERROR(
      (IF(ISBLANK(VLOOKUP($V430,$A$4:$R$503,11,0)),"!",VLOOKUP($V430,$A$4:$R$503,11,0))),""))</f>
        <v/>
      </c>
      <c r="Z430" s="18" t="str">
        <f>IF(
  ISBLANK($V430),"",
    IFERROR(
      (IF(ISBLANK(VLOOKUP($V430,$A$4:$R$503,12,0)),"!",VLOOKUP($V430,$A$4:$R$503,12,0))),""))</f>
        <v/>
      </c>
      <c r="AA430" s="5" t="str">
        <f>IF(
  ISBLANK($V430),"",
    IFERROR(
      (IF(ISBLANK(VLOOKUP($V430,$A$4:$R$503,13,0)),"!",VLOOKUP($V430,$A$4:$R$503,13,0))),""))</f>
        <v/>
      </c>
      <c r="AB430" s="18" t="str">
        <f>IF(
  ISBLANK($V430),"",
    IFERROR(
      (IF(ISBLANK(VLOOKUP($V430,$A$4:$R$503,14,0)),"!",VLOOKUP($V430,$A$4:$R$503,14,0))),""))</f>
        <v/>
      </c>
      <c r="AC430" s="2"/>
      <c r="AD430" s="86" t="str">
        <f>IF(
  ISBLANK($AC430),"",
    IFERROR(
      (IF(ISBLANK(VLOOKUP($AC430,$B$4:$R$503,15,0)),"!",VLOOKUP($AC430,$B$4:$R$503,14,0))),""))</f>
        <v/>
      </c>
      <c r="AE430" s="18" t="str">
        <f>IF(
  ISBLANK($AC430),"",
    IFERROR(
      (IF(ISBLANK(VLOOKUP($AC430,$B$4:$R$503,15,0)),"!",VLOOKUP($AC430,$B$4:$R$503,15,0))),""))</f>
        <v/>
      </c>
      <c r="AF430" s="5" t="str">
        <f>IF(
  ISBLANK($AC430),"",
    IFERROR(
      (IF(ISBLANK(VLOOKUP($AC430,$B$4:$R$503,16,0)),"!",VLOOKUP($AC430,$B$4:$R$503,16,0))),""))</f>
        <v/>
      </c>
      <c r="AG430" s="18" t="str">
        <f>IF(
  ISBLANK($AC430),"",
    IFERROR(
      (IF(ISBLANK(VLOOKUP($AC430,$B$4:$R$503,17,0)),"!",VLOOKUP($AC430,$B$4:$R$503,17,0))),""))</f>
        <v/>
      </c>
      <c r="AH430" s="2"/>
      <c r="AI430" s="2"/>
      <c r="AJ430" s="2"/>
      <c r="AK430" s="2"/>
    </row>
    <row r="431" spans="1:37" ht="21.95" customHeight="1" x14ac:dyDescent="0.2">
      <c r="A431" s="23" t="str">
        <f t="shared" si="13"/>
        <v/>
      </c>
      <c r="B431" s="23" t="str">
        <f t="shared" si="14"/>
        <v/>
      </c>
      <c r="C431" s="24"/>
      <c r="D431" s="68"/>
      <c r="E431" s="68"/>
      <c r="F431" s="68"/>
      <c r="G431" s="68"/>
      <c r="H431" s="68"/>
      <c r="I431" s="5"/>
      <c r="J431" s="18"/>
      <c r="K431" s="5"/>
      <c r="L431" s="18"/>
      <c r="M431" s="5"/>
      <c r="N431" s="18"/>
      <c r="O431" s="5"/>
      <c r="P431" s="7"/>
      <c r="Q431" s="5"/>
      <c r="R431" s="12"/>
      <c r="T431" s="2"/>
      <c r="U431" s="8"/>
      <c r="V431" s="26"/>
      <c r="W431" s="16" t="str">
        <f>IF(
  ISBLANK($V431),"",
    IFERROR(
      (IF(ISBLANK(VLOOKUP($V431,$A$4:$R$503,9,0)),"!",VLOOKUP($V431,$A$4:$R$503,9,0))),""))</f>
        <v/>
      </c>
      <c r="X431" s="18" t="str">
        <f>IF(
  ISBLANK($V431),"",
    IFERROR(
      (IF(ISBLANK(VLOOKUP($V431,$A$4:$R$503,10,0)),"!",VLOOKUP($V431,$A$4:$R$503,10,0))),""))</f>
        <v/>
      </c>
      <c r="Y431" s="5" t="str">
        <f>IF(
  ISBLANK($V431),"",
    IFERROR(
      (IF(ISBLANK(VLOOKUP($V431,$A$4:$R$503,11,0)),"!",VLOOKUP($V431,$A$4:$R$503,11,0))),""))</f>
        <v/>
      </c>
      <c r="Z431" s="18" t="str">
        <f>IF(
  ISBLANK($V431),"",
    IFERROR(
      (IF(ISBLANK(VLOOKUP($V431,$A$4:$R$503,12,0)),"!",VLOOKUP($V431,$A$4:$R$503,12,0))),""))</f>
        <v/>
      </c>
      <c r="AA431" s="5" t="str">
        <f>IF(
  ISBLANK($V431),"",
    IFERROR(
      (IF(ISBLANK(VLOOKUP($V431,$A$4:$R$503,13,0)),"!",VLOOKUP($V431,$A$4:$R$503,13,0))),""))</f>
        <v/>
      </c>
      <c r="AB431" s="18" t="str">
        <f>IF(
  ISBLANK($V431),"",
    IFERROR(
      (IF(ISBLANK(VLOOKUP($V431,$A$4:$R$503,14,0)),"!",VLOOKUP($V431,$A$4:$R$503,14,0))),""))</f>
        <v/>
      </c>
      <c r="AC431" s="2"/>
      <c r="AD431" s="86" t="str">
        <f>IF(
  ISBLANK($AC431),"",
    IFERROR(
      (IF(ISBLANK(VLOOKUP($AC431,$B$4:$R$503,15,0)),"!",VLOOKUP($AC431,$B$4:$R$503,14,0))),""))</f>
        <v/>
      </c>
      <c r="AE431" s="18" t="str">
        <f>IF(
  ISBLANK($AC431),"",
    IFERROR(
      (IF(ISBLANK(VLOOKUP($AC431,$B$4:$R$503,15,0)),"!",VLOOKUP($AC431,$B$4:$R$503,15,0))),""))</f>
        <v/>
      </c>
      <c r="AF431" s="5" t="str">
        <f>IF(
  ISBLANK($AC431),"",
    IFERROR(
      (IF(ISBLANK(VLOOKUP($AC431,$B$4:$R$503,16,0)),"!",VLOOKUP($AC431,$B$4:$R$503,16,0))),""))</f>
        <v/>
      </c>
      <c r="AG431" s="18" t="str">
        <f>IF(
  ISBLANK($AC431),"",
    IFERROR(
      (IF(ISBLANK(VLOOKUP($AC431,$B$4:$R$503,17,0)),"!",VLOOKUP($AC431,$B$4:$R$503,17,0))),""))</f>
        <v/>
      </c>
      <c r="AH431" s="2"/>
      <c r="AI431" s="2"/>
      <c r="AJ431" s="2"/>
      <c r="AK431" s="2"/>
    </row>
    <row r="432" spans="1:37" ht="21.95" customHeight="1" x14ac:dyDescent="0.2">
      <c r="A432" s="23" t="str">
        <f t="shared" si="13"/>
        <v/>
      </c>
      <c r="B432" s="23" t="str">
        <f t="shared" si="14"/>
        <v/>
      </c>
      <c r="C432" s="24"/>
      <c r="D432" s="68"/>
      <c r="E432" s="68"/>
      <c r="F432" s="68"/>
      <c r="G432" s="68"/>
      <c r="H432" s="68"/>
      <c r="I432" s="5"/>
      <c r="J432" s="18"/>
      <c r="K432" s="5"/>
      <c r="L432" s="18"/>
      <c r="M432" s="5"/>
      <c r="N432" s="18"/>
      <c r="O432" s="5"/>
      <c r="P432" s="7"/>
      <c r="Q432" s="5"/>
      <c r="R432" s="12"/>
      <c r="T432" s="2"/>
      <c r="U432" s="8"/>
      <c r="V432" s="26"/>
      <c r="W432" s="16" t="str">
        <f>IF(
  ISBLANK($V432),"",
    IFERROR(
      (IF(ISBLANK(VLOOKUP($V432,$A$4:$R$503,9,0)),"!",VLOOKUP($V432,$A$4:$R$503,9,0))),""))</f>
        <v/>
      </c>
      <c r="X432" s="18" t="str">
        <f>IF(
  ISBLANK($V432),"",
    IFERROR(
      (IF(ISBLANK(VLOOKUP($V432,$A$4:$R$503,10,0)),"!",VLOOKUP($V432,$A$4:$R$503,10,0))),""))</f>
        <v/>
      </c>
      <c r="Y432" s="5" t="str">
        <f>IF(
  ISBLANK($V432),"",
    IFERROR(
      (IF(ISBLANK(VLOOKUP($V432,$A$4:$R$503,11,0)),"!",VLOOKUP($V432,$A$4:$R$503,11,0))),""))</f>
        <v/>
      </c>
      <c r="Z432" s="18" t="str">
        <f>IF(
  ISBLANK($V432),"",
    IFERROR(
      (IF(ISBLANK(VLOOKUP($V432,$A$4:$R$503,12,0)),"!",VLOOKUP($V432,$A$4:$R$503,12,0))),""))</f>
        <v/>
      </c>
      <c r="AA432" s="5" t="str">
        <f>IF(
  ISBLANK($V432),"",
    IFERROR(
      (IF(ISBLANK(VLOOKUP($V432,$A$4:$R$503,13,0)),"!",VLOOKUP($V432,$A$4:$R$503,13,0))),""))</f>
        <v/>
      </c>
      <c r="AB432" s="18" t="str">
        <f>IF(
  ISBLANK($V432),"",
    IFERROR(
      (IF(ISBLANK(VLOOKUP($V432,$A$4:$R$503,14,0)),"!",VLOOKUP($V432,$A$4:$R$503,14,0))),""))</f>
        <v/>
      </c>
      <c r="AC432" s="2"/>
      <c r="AD432" s="86" t="str">
        <f>IF(
  ISBLANK($AC432),"",
    IFERROR(
      (IF(ISBLANK(VLOOKUP($AC432,$B$4:$R$503,15,0)),"!",VLOOKUP($AC432,$B$4:$R$503,14,0))),""))</f>
        <v/>
      </c>
      <c r="AE432" s="18" t="str">
        <f>IF(
  ISBLANK($AC432),"",
    IFERROR(
      (IF(ISBLANK(VLOOKUP($AC432,$B$4:$R$503,15,0)),"!",VLOOKUP($AC432,$B$4:$R$503,15,0))),""))</f>
        <v/>
      </c>
      <c r="AF432" s="5" t="str">
        <f>IF(
  ISBLANK($AC432),"",
    IFERROR(
      (IF(ISBLANK(VLOOKUP($AC432,$B$4:$R$503,16,0)),"!",VLOOKUP($AC432,$B$4:$R$503,16,0))),""))</f>
        <v/>
      </c>
      <c r="AG432" s="18" t="str">
        <f>IF(
  ISBLANK($AC432),"",
    IFERROR(
      (IF(ISBLANK(VLOOKUP($AC432,$B$4:$R$503,17,0)),"!",VLOOKUP($AC432,$B$4:$R$503,17,0))),""))</f>
        <v/>
      </c>
      <c r="AH432" s="2"/>
      <c r="AI432" s="2"/>
      <c r="AJ432" s="2"/>
      <c r="AK432" s="2"/>
    </row>
    <row r="433" spans="1:37" ht="21.95" customHeight="1" x14ac:dyDescent="0.2">
      <c r="A433" s="23" t="str">
        <f t="shared" si="13"/>
        <v/>
      </c>
      <c r="B433" s="23" t="str">
        <f t="shared" si="14"/>
        <v/>
      </c>
      <c r="C433" s="24"/>
      <c r="D433" s="68"/>
      <c r="E433" s="68"/>
      <c r="F433" s="68"/>
      <c r="G433" s="68"/>
      <c r="H433" s="68"/>
      <c r="I433" s="5"/>
      <c r="J433" s="18"/>
      <c r="K433" s="5"/>
      <c r="L433" s="18"/>
      <c r="M433" s="5"/>
      <c r="N433" s="18"/>
      <c r="O433" s="5"/>
      <c r="P433" s="7"/>
      <c r="Q433" s="5"/>
      <c r="R433" s="12"/>
      <c r="T433" s="2"/>
      <c r="U433" s="8"/>
      <c r="V433" s="26"/>
      <c r="W433" s="16" t="str">
        <f>IF(
  ISBLANK($V433),"",
    IFERROR(
      (IF(ISBLANK(VLOOKUP($V433,$A$4:$R$503,9,0)),"!",VLOOKUP($V433,$A$4:$R$503,9,0))),""))</f>
        <v/>
      </c>
      <c r="X433" s="18" t="str">
        <f>IF(
  ISBLANK($V433),"",
    IFERROR(
      (IF(ISBLANK(VLOOKUP($V433,$A$4:$R$503,10,0)),"!",VLOOKUP($V433,$A$4:$R$503,10,0))),""))</f>
        <v/>
      </c>
      <c r="Y433" s="5" t="str">
        <f>IF(
  ISBLANK($V433),"",
    IFERROR(
      (IF(ISBLANK(VLOOKUP($V433,$A$4:$R$503,11,0)),"!",VLOOKUP($V433,$A$4:$R$503,11,0))),""))</f>
        <v/>
      </c>
      <c r="Z433" s="18" t="str">
        <f>IF(
  ISBLANK($V433),"",
    IFERROR(
      (IF(ISBLANK(VLOOKUP($V433,$A$4:$R$503,12,0)),"!",VLOOKUP($V433,$A$4:$R$503,12,0))),""))</f>
        <v/>
      </c>
      <c r="AA433" s="5" t="str">
        <f>IF(
  ISBLANK($V433),"",
    IFERROR(
      (IF(ISBLANK(VLOOKUP($V433,$A$4:$R$503,13,0)),"!",VLOOKUP($V433,$A$4:$R$503,13,0))),""))</f>
        <v/>
      </c>
      <c r="AB433" s="18" t="str">
        <f>IF(
  ISBLANK($V433),"",
    IFERROR(
      (IF(ISBLANK(VLOOKUP($V433,$A$4:$R$503,14,0)),"!",VLOOKUP($V433,$A$4:$R$503,14,0))),""))</f>
        <v/>
      </c>
      <c r="AC433" s="2"/>
      <c r="AD433" s="86" t="str">
        <f>IF(
  ISBLANK($AC433),"",
    IFERROR(
      (IF(ISBLANK(VLOOKUP($AC433,$B$4:$R$503,15,0)),"!",VLOOKUP($AC433,$B$4:$R$503,14,0))),""))</f>
        <v/>
      </c>
      <c r="AE433" s="18" t="str">
        <f>IF(
  ISBLANK($AC433),"",
    IFERROR(
      (IF(ISBLANK(VLOOKUP($AC433,$B$4:$R$503,15,0)),"!",VLOOKUP($AC433,$B$4:$R$503,15,0))),""))</f>
        <v/>
      </c>
      <c r="AF433" s="5" t="str">
        <f>IF(
  ISBLANK($AC433),"",
    IFERROR(
      (IF(ISBLANK(VLOOKUP($AC433,$B$4:$R$503,16,0)),"!",VLOOKUP($AC433,$B$4:$R$503,16,0))),""))</f>
        <v/>
      </c>
      <c r="AG433" s="18" t="str">
        <f>IF(
  ISBLANK($AC433),"",
    IFERROR(
      (IF(ISBLANK(VLOOKUP($AC433,$B$4:$R$503,17,0)),"!",VLOOKUP($AC433,$B$4:$R$503,17,0))),""))</f>
        <v/>
      </c>
      <c r="AH433" s="2"/>
      <c r="AI433" s="2"/>
      <c r="AJ433" s="2"/>
      <c r="AK433" s="2"/>
    </row>
    <row r="434" spans="1:37" ht="21.95" customHeight="1" x14ac:dyDescent="0.2">
      <c r="A434" s="23" t="str">
        <f t="shared" si="13"/>
        <v/>
      </c>
      <c r="B434" s="23" t="str">
        <f t="shared" si="14"/>
        <v/>
      </c>
      <c r="C434" s="24"/>
      <c r="D434" s="68"/>
      <c r="E434" s="68"/>
      <c r="F434" s="68"/>
      <c r="G434" s="68"/>
      <c r="H434" s="68"/>
      <c r="I434" s="5"/>
      <c r="J434" s="18"/>
      <c r="K434" s="5"/>
      <c r="L434" s="18"/>
      <c r="M434" s="5"/>
      <c r="N434" s="18"/>
      <c r="O434" s="5"/>
      <c r="P434" s="7"/>
      <c r="Q434" s="5"/>
      <c r="R434" s="12"/>
      <c r="T434" s="2"/>
      <c r="U434" s="8"/>
      <c r="V434" s="26"/>
      <c r="W434" s="16" t="str">
        <f>IF(
  ISBLANK($V434),"",
    IFERROR(
      (IF(ISBLANK(VLOOKUP($V434,$A$4:$R$503,9,0)),"!",VLOOKUP($V434,$A$4:$R$503,9,0))),""))</f>
        <v/>
      </c>
      <c r="X434" s="18" t="str">
        <f>IF(
  ISBLANK($V434),"",
    IFERROR(
      (IF(ISBLANK(VLOOKUP($V434,$A$4:$R$503,10,0)),"!",VLOOKUP($V434,$A$4:$R$503,10,0))),""))</f>
        <v/>
      </c>
      <c r="Y434" s="5" t="str">
        <f>IF(
  ISBLANK($V434),"",
    IFERROR(
      (IF(ISBLANK(VLOOKUP($V434,$A$4:$R$503,11,0)),"!",VLOOKUP($V434,$A$4:$R$503,11,0))),""))</f>
        <v/>
      </c>
      <c r="Z434" s="18" t="str">
        <f>IF(
  ISBLANK($V434),"",
    IFERROR(
      (IF(ISBLANK(VLOOKUP($V434,$A$4:$R$503,12,0)),"!",VLOOKUP($V434,$A$4:$R$503,12,0))),""))</f>
        <v/>
      </c>
      <c r="AA434" s="5" t="str">
        <f>IF(
  ISBLANK($V434),"",
    IFERROR(
      (IF(ISBLANK(VLOOKUP($V434,$A$4:$R$503,13,0)),"!",VLOOKUP($V434,$A$4:$R$503,13,0))),""))</f>
        <v/>
      </c>
      <c r="AB434" s="18" t="str">
        <f>IF(
  ISBLANK($V434),"",
    IFERROR(
      (IF(ISBLANK(VLOOKUP($V434,$A$4:$R$503,14,0)),"!",VLOOKUP($V434,$A$4:$R$503,14,0))),""))</f>
        <v/>
      </c>
      <c r="AC434" s="2"/>
      <c r="AD434" s="86" t="str">
        <f>IF(
  ISBLANK($AC434),"",
    IFERROR(
      (IF(ISBLANK(VLOOKUP($AC434,$B$4:$R$503,15,0)),"!",VLOOKUP($AC434,$B$4:$R$503,14,0))),""))</f>
        <v/>
      </c>
      <c r="AE434" s="18" t="str">
        <f>IF(
  ISBLANK($AC434),"",
    IFERROR(
      (IF(ISBLANK(VLOOKUP($AC434,$B$4:$R$503,15,0)),"!",VLOOKUP($AC434,$B$4:$R$503,15,0))),""))</f>
        <v/>
      </c>
      <c r="AF434" s="5" t="str">
        <f>IF(
  ISBLANK($AC434),"",
    IFERROR(
      (IF(ISBLANK(VLOOKUP($AC434,$B$4:$R$503,16,0)),"!",VLOOKUP($AC434,$B$4:$R$503,16,0))),""))</f>
        <v/>
      </c>
      <c r="AG434" s="18" t="str">
        <f>IF(
  ISBLANK($AC434),"",
    IFERROR(
      (IF(ISBLANK(VLOOKUP($AC434,$B$4:$R$503,17,0)),"!",VLOOKUP($AC434,$B$4:$R$503,17,0))),""))</f>
        <v/>
      </c>
      <c r="AH434" s="2"/>
      <c r="AI434" s="2"/>
      <c r="AJ434" s="2"/>
      <c r="AK434" s="2"/>
    </row>
    <row r="435" spans="1:37" ht="21.95" customHeight="1" x14ac:dyDescent="0.2">
      <c r="A435" s="23" t="str">
        <f t="shared" si="13"/>
        <v/>
      </c>
      <c r="B435" s="23" t="str">
        <f t="shared" si="14"/>
        <v/>
      </c>
      <c r="C435" s="24"/>
      <c r="D435" s="68"/>
      <c r="E435" s="68"/>
      <c r="F435" s="68"/>
      <c r="G435" s="68"/>
      <c r="H435" s="68"/>
      <c r="I435" s="5"/>
      <c r="J435" s="18"/>
      <c r="K435" s="5"/>
      <c r="L435" s="18"/>
      <c r="M435" s="5"/>
      <c r="N435" s="18"/>
      <c r="O435" s="5"/>
      <c r="P435" s="7"/>
      <c r="Q435" s="5"/>
      <c r="R435" s="12"/>
      <c r="T435" s="2"/>
      <c r="U435" s="8"/>
      <c r="V435" s="26"/>
      <c r="W435" s="16" t="str">
        <f>IF(
  ISBLANK($V435),"",
    IFERROR(
      (IF(ISBLANK(VLOOKUP($V435,$A$4:$R$503,9,0)),"!",VLOOKUP($V435,$A$4:$R$503,9,0))),""))</f>
        <v/>
      </c>
      <c r="X435" s="18" t="str">
        <f>IF(
  ISBLANK($V435),"",
    IFERROR(
      (IF(ISBLANK(VLOOKUP($V435,$A$4:$R$503,10,0)),"!",VLOOKUP($V435,$A$4:$R$503,10,0))),""))</f>
        <v/>
      </c>
      <c r="Y435" s="5" t="str">
        <f>IF(
  ISBLANK($V435),"",
    IFERROR(
      (IF(ISBLANK(VLOOKUP($V435,$A$4:$R$503,11,0)),"!",VLOOKUP($V435,$A$4:$R$503,11,0))),""))</f>
        <v/>
      </c>
      <c r="Z435" s="18" t="str">
        <f>IF(
  ISBLANK($V435),"",
    IFERROR(
      (IF(ISBLANK(VLOOKUP($V435,$A$4:$R$503,12,0)),"!",VLOOKUP($V435,$A$4:$R$503,12,0))),""))</f>
        <v/>
      </c>
      <c r="AA435" s="5" t="str">
        <f>IF(
  ISBLANK($V435),"",
    IFERROR(
      (IF(ISBLANK(VLOOKUP($V435,$A$4:$R$503,13,0)),"!",VLOOKUP($V435,$A$4:$R$503,13,0))),""))</f>
        <v/>
      </c>
      <c r="AB435" s="18" t="str">
        <f>IF(
  ISBLANK($V435),"",
    IFERROR(
      (IF(ISBLANK(VLOOKUP($V435,$A$4:$R$503,14,0)),"!",VLOOKUP($V435,$A$4:$R$503,14,0))),""))</f>
        <v/>
      </c>
      <c r="AC435" s="2"/>
      <c r="AD435" s="86" t="str">
        <f>IF(
  ISBLANK($AC435),"",
    IFERROR(
      (IF(ISBLANK(VLOOKUP($AC435,$B$4:$R$503,15,0)),"!",VLOOKUP($AC435,$B$4:$R$503,14,0))),""))</f>
        <v/>
      </c>
      <c r="AE435" s="18" t="str">
        <f>IF(
  ISBLANK($AC435),"",
    IFERROR(
      (IF(ISBLANK(VLOOKUP($AC435,$B$4:$R$503,15,0)),"!",VLOOKUP($AC435,$B$4:$R$503,15,0))),""))</f>
        <v/>
      </c>
      <c r="AF435" s="5" t="str">
        <f>IF(
  ISBLANK($AC435),"",
    IFERROR(
      (IF(ISBLANK(VLOOKUP($AC435,$B$4:$R$503,16,0)),"!",VLOOKUP($AC435,$B$4:$R$503,16,0))),""))</f>
        <v/>
      </c>
      <c r="AG435" s="18" t="str">
        <f>IF(
  ISBLANK($AC435),"",
    IFERROR(
      (IF(ISBLANK(VLOOKUP($AC435,$B$4:$R$503,17,0)),"!",VLOOKUP($AC435,$B$4:$R$503,17,0))),""))</f>
        <v/>
      </c>
      <c r="AH435" s="2"/>
      <c r="AI435" s="2"/>
      <c r="AJ435" s="2"/>
      <c r="AK435" s="2"/>
    </row>
    <row r="436" spans="1:37" ht="21.95" customHeight="1" x14ac:dyDescent="0.2">
      <c r="A436" s="23" t="str">
        <f t="shared" si="13"/>
        <v/>
      </c>
      <c r="B436" s="23" t="str">
        <f t="shared" si="14"/>
        <v/>
      </c>
      <c r="C436" s="24"/>
      <c r="D436" s="68"/>
      <c r="E436" s="68"/>
      <c r="F436" s="68"/>
      <c r="G436" s="68"/>
      <c r="H436" s="68"/>
      <c r="I436" s="5"/>
      <c r="J436" s="18"/>
      <c r="K436" s="5"/>
      <c r="L436" s="18"/>
      <c r="M436" s="5"/>
      <c r="N436" s="18"/>
      <c r="O436" s="5"/>
      <c r="P436" s="7"/>
      <c r="Q436" s="5"/>
      <c r="R436" s="12"/>
      <c r="T436" s="2"/>
      <c r="U436" s="8"/>
      <c r="V436" s="26"/>
      <c r="W436" s="16" t="str">
        <f>IF(
  ISBLANK($V436),"",
    IFERROR(
      (IF(ISBLANK(VLOOKUP($V436,$A$4:$R$503,9,0)),"!",VLOOKUP($V436,$A$4:$R$503,9,0))),""))</f>
        <v/>
      </c>
      <c r="X436" s="18" t="str">
        <f>IF(
  ISBLANK($V436),"",
    IFERROR(
      (IF(ISBLANK(VLOOKUP($V436,$A$4:$R$503,10,0)),"!",VLOOKUP($V436,$A$4:$R$503,10,0))),""))</f>
        <v/>
      </c>
      <c r="Y436" s="5" t="str">
        <f>IF(
  ISBLANK($V436),"",
    IFERROR(
      (IF(ISBLANK(VLOOKUP($V436,$A$4:$R$503,11,0)),"!",VLOOKUP($V436,$A$4:$R$503,11,0))),""))</f>
        <v/>
      </c>
      <c r="Z436" s="18" t="str">
        <f>IF(
  ISBLANK($V436),"",
    IFERROR(
      (IF(ISBLANK(VLOOKUP($V436,$A$4:$R$503,12,0)),"!",VLOOKUP($V436,$A$4:$R$503,12,0))),""))</f>
        <v/>
      </c>
      <c r="AA436" s="5" t="str">
        <f>IF(
  ISBLANK($V436),"",
    IFERROR(
      (IF(ISBLANK(VLOOKUP($V436,$A$4:$R$503,13,0)),"!",VLOOKUP($V436,$A$4:$R$503,13,0))),""))</f>
        <v/>
      </c>
      <c r="AB436" s="18" t="str">
        <f>IF(
  ISBLANK($V436),"",
    IFERROR(
      (IF(ISBLANK(VLOOKUP($V436,$A$4:$R$503,14,0)),"!",VLOOKUP($V436,$A$4:$R$503,14,0))),""))</f>
        <v/>
      </c>
      <c r="AC436" s="2"/>
      <c r="AD436" s="86" t="str">
        <f>IF(
  ISBLANK($AC436),"",
    IFERROR(
      (IF(ISBLANK(VLOOKUP($AC436,$B$4:$R$503,15,0)),"!",VLOOKUP($AC436,$B$4:$R$503,14,0))),""))</f>
        <v/>
      </c>
      <c r="AE436" s="18" t="str">
        <f>IF(
  ISBLANK($AC436),"",
    IFERROR(
      (IF(ISBLANK(VLOOKUP($AC436,$B$4:$R$503,15,0)),"!",VLOOKUP($AC436,$B$4:$R$503,15,0))),""))</f>
        <v/>
      </c>
      <c r="AF436" s="5" t="str">
        <f>IF(
  ISBLANK($AC436),"",
    IFERROR(
      (IF(ISBLANK(VLOOKUP($AC436,$B$4:$R$503,16,0)),"!",VLOOKUP($AC436,$B$4:$R$503,16,0))),""))</f>
        <v/>
      </c>
      <c r="AG436" s="18" t="str">
        <f>IF(
  ISBLANK($AC436),"",
    IFERROR(
      (IF(ISBLANK(VLOOKUP($AC436,$B$4:$R$503,17,0)),"!",VLOOKUP($AC436,$B$4:$R$503,17,0))),""))</f>
        <v/>
      </c>
      <c r="AH436" s="2"/>
      <c r="AI436" s="2"/>
      <c r="AJ436" s="2"/>
      <c r="AK436" s="2"/>
    </row>
    <row r="437" spans="1:37" ht="21.95" customHeight="1" x14ac:dyDescent="0.2">
      <c r="A437" s="23" t="str">
        <f t="shared" si="13"/>
        <v/>
      </c>
      <c r="B437" s="23" t="str">
        <f t="shared" si="14"/>
        <v/>
      </c>
      <c r="C437" s="24"/>
      <c r="D437" s="68"/>
      <c r="E437" s="68"/>
      <c r="F437" s="68"/>
      <c r="G437" s="68"/>
      <c r="H437" s="68"/>
      <c r="I437" s="5"/>
      <c r="J437" s="18"/>
      <c r="K437" s="5"/>
      <c r="L437" s="18"/>
      <c r="M437" s="5"/>
      <c r="N437" s="18"/>
      <c r="O437" s="5"/>
      <c r="P437" s="7"/>
      <c r="Q437" s="5"/>
      <c r="R437" s="12"/>
      <c r="T437" s="2"/>
      <c r="U437" s="8"/>
      <c r="V437" s="26"/>
      <c r="W437" s="16" t="str">
        <f>IF(
  ISBLANK($V437),"",
    IFERROR(
      (IF(ISBLANK(VLOOKUP($V437,$A$4:$R$503,9,0)),"!",VLOOKUP($V437,$A$4:$R$503,9,0))),""))</f>
        <v/>
      </c>
      <c r="X437" s="18" t="str">
        <f>IF(
  ISBLANK($V437),"",
    IFERROR(
      (IF(ISBLANK(VLOOKUP($V437,$A$4:$R$503,10,0)),"!",VLOOKUP($V437,$A$4:$R$503,10,0))),""))</f>
        <v/>
      </c>
      <c r="Y437" s="5" t="str">
        <f>IF(
  ISBLANK($V437),"",
    IFERROR(
      (IF(ISBLANK(VLOOKUP($V437,$A$4:$R$503,11,0)),"!",VLOOKUP($V437,$A$4:$R$503,11,0))),""))</f>
        <v/>
      </c>
      <c r="Z437" s="18" t="str">
        <f>IF(
  ISBLANK($V437),"",
    IFERROR(
      (IF(ISBLANK(VLOOKUP($V437,$A$4:$R$503,12,0)),"!",VLOOKUP($V437,$A$4:$R$503,12,0))),""))</f>
        <v/>
      </c>
      <c r="AA437" s="5" t="str">
        <f>IF(
  ISBLANK($V437),"",
    IFERROR(
      (IF(ISBLANK(VLOOKUP($V437,$A$4:$R$503,13,0)),"!",VLOOKUP($V437,$A$4:$R$503,13,0))),""))</f>
        <v/>
      </c>
      <c r="AB437" s="18" t="str">
        <f>IF(
  ISBLANK($V437),"",
    IFERROR(
      (IF(ISBLANK(VLOOKUP($V437,$A$4:$R$503,14,0)),"!",VLOOKUP($V437,$A$4:$R$503,14,0))),""))</f>
        <v/>
      </c>
      <c r="AC437" s="2"/>
      <c r="AD437" s="86" t="str">
        <f>IF(
  ISBLANK($AC437),"",
    IFERROR(
      (IF(ISBLANK(VLOOKUP($AC437,$B$4:$R$503,15,0)),"!",VLOOKUP($AC437,$B$4:$R$503,14,0))),""))</f>
        <v/>
      </c>
      <c r="AE437" s="18" t="str">
        <f>IF(
  ISBLANK($AC437),"",
    IFERROR(
      (IF(ISBLANK(VLOOKUP($AC437,$B$4:$R$503,15,0)),"!",VLOOKUP($AC437,$B$4:$R$503,15,0))),""))</f>
        <v/>
      </c>
      <c r="AF437" s="5" t="str">
        <f>IF(
  ISBLANK($AC437),"",
    IFERROR(
      (IF(ISBLANK(VLOOKUP($AC437,$B$4:$R$503,16,0)),"!",VLOOKUP($AC437,$B$4:$R$503,16,0))),""))</f>
        <v/>
      </c>
      <c r="AG437" s="18" t="str">
        <f>IF(
  ISBLANK($AC437),"",
    IFERROR(
      (IF(ISBLANK(VLOOKUP($AC437,$B$4:$R$503,17,0)),"!",VLOOKUP($AC437,$B$4:$R$503,17,0))),""))</f>
        <v/>
      </c>
      <c r="AH437" s="2"/>
      <c r="AI437" s="2"/>
      <c r="AJ437" s="2"/>
      <c r="AK437" s="2"/>
    </row>
    <row r="438" spans="1:37" ht="21.95" customHeight="1" x14ac:dyDescent="0.2">
      <c r="A438" s="23" t="str">
        <f t="shared" si="13"/>
        <v/>
      </c>
      <c r="B438" s="23" t="str">
        <f t="shared" si="14"/>
        <v/>
      </c>
      <c r="C438" s="24"/>
      <c r="D438" s="68"/>
      <c r="E438" s="68"/>
      <c r="F438" s="68"/>
      <c r="G438" s="68"/>
      <c r="H438" s="68"/>
      <c r="I438" s="5"/>
      <c r="J438" s="18"/>
      <c r="K438" s="5"/>
      <c r="L438" s="18"/>
      <c r="M438" s="5"/>
      <c r="N438" s="18"/>
      <c r="O438" s="5"/>
      <c r="P438" s="7"/>
      <c r="Q438" s="5"/>
      <c r="R438" s="12"/>
      <c r="T438" s="2"/>
      <c r="U438" s="8"/>
      <c r="V438" s="26"/>
      <c r="W438" s="16" t="str">
        <f>IF(
  ISBLANK($V438),"",
    IFERROR(
      (IF(ISBLANK(VLOOKUP($V438,$A$4:$R$503,9,0)),"!",VLOOKUP($V438,$A$4:$R$503,9,0))),""))</f>
        <v/>
      </c>
      <c r="X438" s="18" t="str">
        <f>IF(
  ISBLANK($V438),"",
    IFERROR(
      (IF(ISBLANK(VLOOKUP($V438,$A$4:$R$503,10,0)),"!",VLOOKUP($V438,$A$4:$R$503,10,0))),""))</f>
        <v/>
      </c>
      <c r="Y438" s="5" t="str">
        <f>IF(
  ISBLANK($V438),"",
    IFERROR(
      (IF(ISBLANK(VLOOKUP($V438,$A$4:$R$503,11,0)),"!",VLOOKUP($V438,$A$4:$R$503,11,0))),""))</f>
        <v/>
      </c>
      <c r="Z438" s="18" t="str">
        <f>IF(
  ISBLANK($V438),"",
    IFERROR(
      (IF(ISBLANK(VLOOKUP($V438,$A$4:$R$503,12,0)),"!",VLOOKUP($V438,$A$4:$R$503,12,0))),""))</f>
        <v/>
      </c>
      <c r="AA438" s="5" t="str">
        <f>IF(
  ISBLANK($V438),"",
    IFERROR(
      (IF(ISBLANK(VLOOKUP($V438,$A$4:$R$503,13,0)),"!",VLOOKUP($V438,$A$4:$R$503,13,0))),""))</f>
        <v/>
      </c>
      <c r="AB438" s="18" t="str">
        <f>IF(
  ISBLANK($V438),"",
    IFERROR(
      (IF(ISBLANK(VLOOKUP($V438,$A$4:$R$503,14,0)),"!",VLOOKUP($V438,$A$4:$R$503,14,0))),""))</f>
        <v/>
      </c>
      <c r="AC438" s="2"/>
      <c r="AD438" s="86" t="str">
        <f>IF(
  ISBLANK($AC438),"",
    IFERROR(
      (IF(ISBLANK(VLOOKUP($AC438,$B$4:$R$503,15,0)),"!",VLOOKUP($AC438,$B$4:$R$503,14,0))),""))</f>
        <v/>
      </c>
      <c r="AE438" s="18" t="str">
        <f>IF(
  ISBLANK($AC438),"",
    IFERROR(
      (IF(ISBLANK(VLOOKUP($AC438,$B$4:$R$503,15,0)),"!",VLOOKUP($AC438,$B$4:$R$503,15,0))),""))</f>
        <v/>
      </c>
      <c r="AF438" s="5" t="str">
        <f>IF(
  ISBLANK($AC438),"",
    IFERROR(
      (IF(ISBLANK(VLOOKUP($AC438,$B$4:$R$503,16,0)),"!",VLOOKUP($AC438,$B$4:$R$503,16,0))),""))</f>
        <v/>
      </c>
      <c r="AG438" s="18" t="str">
        <f>IF(
  ISBLANK($AC438),"",
    IFERROR(
      (IF(ISBLANK(VLOOKUP($AC438,$B$4:$R$503,17,0)),"!",VLOOKUP($AC438,$B$4:$R$503,17,0))),""))</f>
        <v/>
      </c>
      <c r="AH438" s="2"/>
      <c r="AI438" s="2"/>
      <c r="AJ438" s="2"/>
      <c r="AK438" s="2"/>
    </row>
    <row r="439" spans="1:37" ht="21.95" customHeight="1" x14ac:dyDescent="0.2">
      <c r="A439" s="23" t="str">
        <f t="shared" si="13"/>
        <v/>
      </c>
      <c r="B439" s="23" t="str">
        <f t="shared" si="14"/>
        <v/>
      </c>
      <c r="C439" s="24"/>
      <c r="D439" s="68"/>
      <c r="E439" s="68"/>
      <c r="F439" s="68"/>
      <c r="G439" s="68"/>
      <c r="H439" s="68"/>
      <c r="I439" s="5"/>
      <c r="J439" s="18"/>
      <c r="K439" s="5"/>
      <c r="L439" s="18"/>
      <c r="M439" s="5"/>
      <c r="N439" s="18"/>
      <c r="O439" s="5"/>
      <c r="P439" s="7"/>
      <c r="Q439" s="5"/>
      <c r="R439" s="12"/>
      <c r="T439" s="2"/>
      <c r="U439" s="8"/>
      <c r="V439" s="26"/>
      <c r="W439" s="16" t="str">
        <f>IF(
  ISBLANK($V439),"",
    IFERROR(
      (IF(ISBLANK(VLOOKUP($V439,$A$4:$R$503,9,0)),"!",VLOOKUP($V439,$A$4:$R$503,9,0))),""))</f>
        <v/>
      </c>
      <c r="X439" s="18" t="str">
        <f>IF(
  ISBLANK($V439),"",
    IFERROR(
      (IF(ISBLANK(VLOOKUP($V439,$A$4:$R$503,10,0)),"!",VLOOKUP($V439,$A$4:$R$503,10,0))),""))</f>
        <v/>
      </c>
      <c r="Y439" s="5" t="str">
        <f>IF(
  ISBLANK($V439),"",
    IFERROR(
      (IF(ISBLANK(VLOOKUP($V439,$A$4:$R$503,11,0)),"!",VLOOKUP($V439,$A$4:$R$503,11,0))),""))</f>
        <v/>
      </c>
      <c r="Z439" s="18" t="str">
        <f>IF(
  ISBLANK($V439),"",
    IFERROR(
      (IF(ISBLANK(VLOOKUP($V439,$A$4:$R$503,12,0)),"!",VLOOKUP($V439,$A$4:$R$503,12,0))),""))</f>
        <v/>
      </c>
      <c r="AA439" s="5" t="str">
        <f>IF(
  ISBLANK($V439),"",
    IFERROR(
      (IF(ISBLANK(VLOOKUP($V439,$A$4:$R$503,13,0)),"!",VLOOKUP($V439,$A$4:$R$503,13,0))),""))</f>
        <v/>
      </c>
      <c r="AB439" s="18" t="str">
        <f>IF(
  ISBLANK($V439),"",
    IFERROR(
      (IF(ISBLANK(VLOOKUP($V439,$A$4:$R$503,14,0)),"!",VLOOKUP($V439,$A$4:$R$503,14,0))),""))</f>
        <v/>
      </c>
      <c r="AC439" s="2"/>
      <c r="AD439" s="86" t="str">
        <f>IF(
  ISBLANK($AC439),"",
    IFERROR(
      (IF(ISBLANK(VLOOKUP($AC439,$B$4:$R$503,15,0)),"!",VLOOKUP($AC439,$B$4:$R$503,14,0))),""))</f>
        <v/>
      </c>
      <c r="AE439" s="18" t="str">
        <f>IF(
  ISBLANK($AC439),"",
    IFERROR(
      (IF(ISBLANK(VLOOKUP($AC439,$B$4:$R$503,15,0)),"!",VLOOKUP($AC439,$B$4:$R$503,15,0))),""))</f>
        <v/>
      </c>
      <c r="AF439" s="5" t="str">
        <f>IF(
  ISBLANK($AC439),"",
    IFERROR(
      (IF(ISBLANK(VLOOKUP($AC439,$B$4:$R$503,16,0)),"!",VLOOKUP($AC439,$B$4:$R$503,16,0))),""))</f>
        <v/>
      </c>
      <c r="AG439" s="18" t="str">
        <f>IF(
  ISBLANK($AC439),"",
    IFERROR(
      (IF(ISBLANK(VLOOKUP($AC439,$B$4:$R$503,17,0)),"!",VLOOKUP($AC439,$B$4:$R$503,17,0))),""))</f>
        <v/>
      </c>
      <c r="AH439" s="2"/>
      <c r="AI439" s="2"/>
      <c r="AJ439" s="2"/>
      <c r="AK439" s="2"/>
    </row>
    <row r="440" spans="1:37" ht="21.95" customHeight="1" x14ac:dyDescent="0.2">
      <c r="A440" s="23" t="str">
        <f t="shared" si="13"/>
        <v/>
      </c>
      <c r="B440" s="23" t="str">
        <f t="shared" si="14"/>
        <v/>
      </c>
      <c r="C440" s="24"/>
      <c r="D440" s="68"/>
      <c r="E440" s="68"/>
      <c r="F440" s="68"/>
      <c r="G440" s="68"/>
      <c r="H440" s="68"/>
      <c r="I440" s="5"/>
      <c r="J440" s="18"/>
      <c r="K440" s="5"/>
      <c r="L440" s="18"/>
      <c r="M440" s="5"/>
      <c r="N440" s="18"/>
      <c r="O440" s="5"/>
      <c r="P440" s="7"/>
      <c r="Q440" s="5"/>
      <c r="R440" s="12"/>
      <c r="T440" s="2"/>
      <c r="U440" s="8"/>
      <c r="V440" s="26"/>
      <c r="W440" s="16" t="str">
        <f>IF(
  ISBLANK($V440),"",
    IFERROR(
      (IF(ISBLANK(VLOOKUP($V440,$A$4:$R$503,9,0)),"!",VLOOKUP($V440,$A$4:$R$503,9,0))),""))</f>
        <v/>
      </c>
      <c r="X440" s="18" t="str">
        <f>IF(
  ISBLANK($V440),"",
    IFERROR(
      (IF(ISBLANK(VLOOKUP($V440,$A$4:$R$503,10,0)),"!",VLOOKUP($V440,$A$4:$R$503,10,0))),""))</f>
        <v/>
      </c>
      <c r="Y440" s="5" t="str">
        <f>IF(
  ISBLANK($V440),"",
    IFERROR(
      (IF(ISBLANK(VLOOKUP($V440,$A$4:$R$503,11,0)),"!",VLOOKUP($V440,$A$4:$R$503,11,0))),""))</f>
        <v/>
      </c>
      <c r="Z440" s="18" t="str">
        <f>IF(
  ISBLANK($V440),"",
    IFERROR(
      (IF(ISBLANK(VLOOKUP($V440,$A$4:$R$503,12,0)),"!",VLOOKUP($V440,$A$4:$R$503,12,0))),""))</f>
        <v/>
      </c>
      <c r="AA440" s="5" t="str">
        <f>IF(
  ISBLANK($V440),"",
    IFERROR(
      (IF(ISBLANK(VLOOKUP($V440,$A$4:$R$503,13,0)),"!",VLOOKUP($V440,$A$4:$R$503,13,0))),""))</f>
        <v/>
      </c>
      <c r="AB440" s="18" t="str">
        <f>IF(
  ISBLANK($V440),"",
    IFERROR(
      (IF(ISBLANK(VLOOKUP($V440,$A$4:$R$503,14,0)),"!",VLOOKUP($V440,$A$4:$R$503,14,0))),""))</f>
        <v/>
      </c>
      <c r="AC440" s="2"/>
      <c r="AD440" s="86" t="str">
        <f>IF(
  ISBLANK($AC440),"",
    IFERROR(
      (IF(ISBLANK(VLOOKUP($AC440,$B$4:$R$503,15,0)),"!",VLOOKUP($AC440,$B$4:$R$503,14,0))),""))</f>
        <v/>
      </c>
      <c r="AE440" s="18" t="str">
        <f>IF(
  ISBLANK($AC440),"",
    IFERROR(
      (IF(ISBLANK(VLOOKUP($AC440,$B$4:$R$503,15,0)),"!",VLOOKUP($AC440,$B$4:$R$503,15,0))),""))</f>
        <v/>
      </c>
      <c r="AF440" s="5" t="str">
        <f>IF(
  ISBLANK($AC440),"",
    IFERROR(
      (IF(ISBLANK(VLOOKUP($AC440,$B$4:$R$503,16,0)),"!",VLOOKUP($AC440,$B$4:$R$503,16,0))),""))</f>
        <v/>
      </c>
      <c r="AG440" s="18" t="str">
        <f>IF(
  ISBLANK($AC440),"",
    IFERROR(
      (IF(ISBLANK(VLOOKUP($AC440,$B$4:$R$503,17,0)),"!",VLOOKUP($AC440,$B$4:$R$503,17,0))),""))</f>
        <v/>
      </c>
      <c r="AH440" s="2"/>
      <c r="AI440" s="2"/>
      <c r="AJ440" s="2"/>
      <c r="AK440" s="2"/>
    </row>
    <row r="441" spans="1:37" ht="21.95" customHeight="1" x14ac:dyDescent="0.2">
      <c r="A441" s="23" t="str">
        <f t="shared" si="13"/>
        <v/>
      </c>
      <c r="B441" s="23" t="str">
        <f t="shared" si="14"/>
        <v/>
      </c>
      <c r="C441" s="24"/>
      <c r="D441" s="68"/>
      <c r="E441" s="68"/>
      <c r="F441" s="68"/>
      <c r="G441" s="68"/>
      <c r="H441" s="68"/>
      <c r="I441" s="5"/>
      <c r="J441" s="18"/>
      <c r="K441" s="5"/>
      <c r="L441" s="18"/>
      <c r="M441" s="5"/>
      <c r="N441" s="18"/>
      <c r="O441" s="5"/>
      <c r="P441" s="7"/>
      <c r="Q441" s="5"/>
      <c r="R441" s="12"/>
      <c r="T441" s="2"/>
      <c r="U441" s="8"/>
      <c r="V441" s="26"/>
      <c r="W441" s="16" t="str">
        <f>IF(
  ISBLANK($V441),"",
    IFERROR(
      (IF(ISBLANK(VLOOKUP($V441,$A$4:$R$503,9,0)),"!",VLOOKUP($V441,$A$4:$R$503,9,0))),""))</f>
        <v/>
      </c>
      <c r="X441" s="18" t="str">
        <f>IF(
  ISBLANK($V441),"",
    IFERROR(
      (IF(ISBLANK(VLOOKUP($V441,$A$4:$R$503,10,0)),"!",VLOOKUP($V441,$A$4:$R$503,10,0))),""))</f>
        <v/>
      </c>
      <c r="Y441" s="5" t="str">
        <f>IF(
  ISBLANK($V441),"",
    IFERROR(
      (IF(ISBLANK(VLOOKUP($V441,$A$4:$R$503,11,0)),"!",VLOOKUP($V441,$A$4:$R$503,11,0))),""))</f>
        <v/>
      </c>
      <c r="Z441" s="18" t="str">
        <f>IF(
  ISBLANK($V441),"",
    IFERROR(
      (IF(ISBLANK(VLOOKUP($V441,$A$4:$R$503,12,0)),"!",VLOOKUP($V441,$A$4:$R$503,12,0))),""))</f>
        <v/>
      </c>
      <c r="AA441" s="5" t="str">
        <f>IF(
  ISBLANK($V441),"",
    IFERROR(
      (IF(ISBLANK(VLOOKUP($V441,$A$4:$R$503,13,0)),"!",VLOOKUP($V441,$A$4:$R$503,13,0))),""))</f>
        <v/>
      </c>
      <c r="AB441" s="18" t="str">
        <f>IF(
  ISBLANK($V441),"",
    IFERROR(
      (IF(ISBLANK(VLOOKUP($V441,$A$4:$R$503,14,0)),"!",VLOOKUP($V441,$A$4:$R$503,14,0))),""))</f>
        <v/>
      </c>
      <c r="AC441" s="2"/>
      <c r="AD441" s="86" t="str">
        <f>IF(
  ISBLANK($AC441),"",
    IFERROR(
      (IF(ISBLANK(VLOOKUP($AC441,$B$4:$R$503,15,0)),"!",VLOOKUP($AC441,$B$4:$R$503,14,0))),""))</f>
        <v/>
      </c>
      <c r="AE441" s="18" t="str">
        <f>IF(
  ISBLANK($AC441),"",
    IFERROR(
      (IF(ISBLANK(VLOOKUP($AC441,$B$4:$R$503,15,0)),"!",VLOOKUP($AC441,$B$4:$R$503,15,0))),""))</f>
        <v/>
      </c>
      <c r="AF441" s="5" t="str">
        <f>IF(
  ISBLANK($AC441),"",
    IFERROR(
      (IF(ISBLANK(VLOOKUP($AC441,$B$4:$R$503,16,0)),"!",VLOOKUP($AC441,$B$4:$R$503,16,0))),""))</f>
        <v/>
      </c>
      <c r="AG441" s="18" t="str">
        <f>IF(
  ISBLANK($AC441),"",
    IFERROR(
      (IF(ISBLANK(VLOOKUP($AC441,$B$4:$R$503,17,0)),"!",VLOOKUP($AC441,$B$4:$R$503,17,0))),""))</f>
        <v/>
      </c>
      <c r="AH441" s="2"/>
      <c r="AI441" s="2"/>
      <c r="AJ441" s="2"/>
      <c r="AK441" s="2"/>
    </row>
    <row r="442" spans="1:37" ht="21.95" customHeight="1" x14ac:dyDescent="0.2">
      <c r="A442" s="23" t="str">
        <f t="shared" si="13"/>
        <v/>
      </c>
      <c r="B442" s="23" t="str">
        <f t="shared" si="14"/>
        <v/>
      </c>
      <c r="C442" s="24"/>
      <c r="D442" s="68"/>
      <c r="E442" s="68"/>
      <c r="F442" s="68"/>
      <c r="G442" s="68"/>
      <c r="H442" s="68"/>
      <c r="I442" s="5"/>
      <c r="J442" s="18"/>
      <c r="K442" s="5"/>
      <c r="L442" s="18"/>
      <c r="M442" s="5"/>
      <c r="N442" s="18"/>
      <c r="O442" s="5"/>
      <c r="P442" s="7"/>
      <c r="Q442" s="5"/>
      <c r="R442" s="12"/>
      <c r="T442" s="2"/>
      <c r="U442" s="8"/>
      <c r="V442" s="26"/>
      <c r="W442" s="16" t="str">
        <f>IF(
  ISBLANK($V442),"",
    IFERROR(
      (IF(ISBLANK(VLOOKUP($V442,$A$4:$R$503,9,0)),"!",VLOOKUP($V442,$A$4:$R$503,9,0))),""))</f>
        <v/>
      </c>
      <c r="X442" s="18" t="str">
        <f>IF(
  ISBLANK($V442),"",
    IFERROR(
      (IF(ISBLANK(VLOOKUP($V442,$A$4:$R$503,10,0)),"!",VLOOKUP($V442,$A$4:$R$503,10,0))),""))</f>
        <v/>
      </c>
      <c r="Y442" s="5" t="str">
        <f>IF(
  ISBLANK($V442),"",
    IFERROR(
      (IF(ISBLANK(VLOOKUP($V442,$A$4:$R$503,11,0)),"!",VLOOKUP($V442,$A$4:$R$503,11,0))),""))</f>
        <v/>
      </c>
      <c r="Z442" s="18" t="str">
        <f>IF(
  ISBLANK($V442),"",
    IFERROR(
      (IF(ISBLANK(VLOOKUP($V442,$A$4:$R$503,12,0)),"!",VLOOKUP($V442,$A$4:$R$503,12,0))),""))</f>
        <v/>
      </c>
      <c r="AA442" s="5" t="str">
        <f>IF(
  ISBLANK($V442),"",
    IFERROR(
      (IF(ISBLANK(VLOOKUP($V442,$A$4:$R$503,13,0)),"!",VLOOKUP($V442,$A$4:$R$503,13,0))),""))</f>
        <v/>
      </c>
      <c r="AB442" s="18" t="str">
        <f>IF(
  ISBLANK($V442),"",
    IFERROR(
      (IF(ISBLANK(VLOOKUP($V442,$A$4:$R$503,14,0)),"!",VLOOKUP($V442,$A$4:$R$503,14,0))),""))</f>
        <v/>
      </c>
      <c r="AC442" s="2"/>
      <c r="AD442" s="86" t="str">
        <f>IF(
  ISBLANK($AC442),"",
    IFERROR(
      (IF(ISBLANK(VLOOKUP($AC442,$B$4:$R$503,15,0)),"!",VLOOKUP($AC442,$B$4:$R$503,14,0))),""))</f>
        <v/>
      </c>
      <c r="AE442" s="18" t="str">
        <f>IF(
  ISBLANK($AC442),"",
    IFERROR(
      (IF(ISBLANK(VLOOKUP($AC442,$B$4:$R$503,15,0)),"!",VLOOKUP($AC442,$B$4:$R$503,15,0))),""))</f>
        <v/>
      </c>
      <c r="AF442" s="5" t="str">
        <f>IF(
  ISBLANK($AC442),"",
    IFERROR(
      (IF(ISBLANK(VLOOKUP($AC442,$B$4:$R$503,16,0)),"!",VLOOKUP($AC442,$B$4:$R$503,16,0))),""))</f>
        <v/>
      </c>
      <c r="AG442" s="18" t="str">
        <f>IF(
  ISBLANK($AC442),"",
    IFERROR(
      (IF(ISBLANK(VLOOKUP($AC442,$B$4:$R$503,17,0)),"!",VLOOKUP($AC442,$B$4:$R$503,17,0))),""))</f>
        <v/>
      </c>
      <c r="AH442" s="2"/>
      <c r="AI442" s="2"/>
      <c r="AJ442" s="2"/>
      <c r="AK442" s="2"/>
    </row>
    <row r="443" spans="1:37" ht="21.95" customHeight="1" x14ac:dyDescent="0.2">
      <c r="A443" s="23" t="str">
        <f t="shared" si="13"/>
        <v/>
      </c>
      <c r="B443" s="23" t="str">
        <f t="shared" si="14"/>
        <v/>
      </c>
      <c r="C443" s="24"/>
      <c r="D443" s="68"/>
      <c r="E443" s="68"/>
      <c r="F443" s="68"/>
      <c r="G443" s="68"/>
      <c r="H443" s="68"/>
      <c r="I443" s="5"/>
      <c r="J443" s="18"/>
      <c r="K443" s="5"/>
      <c r="L443" s="18"/>
      <c r="M443" s="5"/>
      <c r="N443" s="18"/>
      <c r="O443" s="5"/>
      <c r="P443" s="7"/>
      <c r="Q443" s="5"/>
      <c r="R443" s="12"/>
      <c r="T443" s="2"/>
      <c r="U443" s="8"/>
      <c r="V443" s="26"/>
      <c r="W443" s="16" t="str">
        <f>IF(
  ISBLANK($V443),"",
    IFERROR(
      (IF(ISBLANK(VLOOKUP($V443,$A$4:$R$503,9,0)),"!",VLOOKUP($V443,$A$4:$R$503,9,0))),""))</f>
        <v/>
      </c>
      <c r="X443" s="18" t="str">
        <f>IF(
  ISBLANK($V443),"",
    IFERROR(
      (IF(ISBLANK(VLOOKUP($V443,$A$4:$R$503,10,0)),"!",VLOOKUP($V443,$A$4:$R$503,10,0))),""))</f>
        <v/>
      </c>
      <c r="Y443" s="5" t="str">
        <f>IF(
  ISBLANK($V443),"",
    IFERROR(
      (IF(ISBLANK(VLOOKUP($V443,$A$4:$R$503,11,0)),"!",VLOOKUP($V443,$A$4:$R$503,11,0))),""))</f>
        <v/>
      </c>
      <c r="Z443" s="18" t="str">
        <f>IF(
  ISBLANK($V443),"",
    IFERROR(
      (IF(ISBLANK(VLOOKUP($V443,$A$4:$R$503,12,0)),"!",VLOOKUP($V443,$A$4:$R$503,12,0))),""))</f>
        <v/>
      </c>
      <c r="AA443" s="5" t="str">
        <f>IF(
  ISBLANK($V443),"",
    IFERROR(
      (IF(ISBLANK(VLOOKUP($V443,$A$4:$R$503,13,0)),"!",VLOOKUP($V443,$A$4:$R$503,13,0))),""))</f>
        <v/>
      </c>
      <c r="AB443" s="18" t="str">
        <f>IF(
  ISBLANK($V443),"",
    IFERROR(
      (IF(ISBLANK(VLOOKUP($V443,$A$4:$R$503,14,0)),"!",VLOOKUP($V443,$A$4:$R$503,14,0))),""))</f>
        <v/>
      </c>
      <c r="AC443" s="2"/>
      <c r="AD443" s="86" t="str">
        <f>IF(
  ISBLANK($AC443),"",
    IFERROR(
      (IF(ISBLANK(VLOOKUP($AC443,$B$4:$R$503,15,0)),"!",VLOOKUP($AC443,$B$4:$R$503,14,0))),""))</f>
        <v/>
      </c>
      <c r="AE443" s="18" t="str">
        <f>IF(
  ISBLANK($AC443),"",
    IFERROR(
      (IF(ISBLANK(VLOOKUP($AC443,$B$4:$R$503,15,0)),"!",VLOOKUP($AC443,$B$4:$R$503,15,0))),""))</f>
        <v/>
      </c>
      <c r="AF443" s="5" t="str">
        <f>IF(
  ISBLANK($AC443),"",
    IFERROR(
      (IF(ISBLANK(VLOOKUP($AC443,$B$4:$R$503,16,0)),"!",VLOOKUP($AC443,$B$4:$R$503,16,0))),""))</f>
        <v/>
      </c>
      <c r="AG443" s="18" t="str">
        <f>IF(
  ISBLANK($AC443),"",
    IFERROR(
      (IF(ISBLANK(VLOOKUP($AC443,$B$4:$R$503,17,0)),"!",VLOOKUP($AC443,$B$4:$R$503,17,0))),""))</f>
        <v/>
      </c>
      <c r="AH443" s="2"/>
      <c r="AI443" s="2"/>
      <c r="AJ443" s="2"/>
      <c r="AK443" s="2"/>
    </row>
    <row r="444" spans="1:37" ht="21.95" customHeight="1" x14ac:dyDescent="0.2">
      <c r="A444" s="23" t="str">
        <f t="shared" si="13"/>
        <v/>
      </c>
      <c r="B444" s="23" t="str">
        <f t="shared" si="14"/>
        <v/>
      </c>
      <c r="C444" s="24"/>
      <c r="D444" s="68"/>
      <c r="E444" s="68"/>
      <c r="F444" s="68"/>
      <c r="G444" s="68"/>
      <c r="H444" s="68"/>
      <c r="I444" s="5"/>
      <c r="J444" s="18"/>
      <c r="K444" s="5"/>
      <c r="L444" s="18"/>
      <c r="M444" s="5"/>
      <c r="N444" s="18"/>
      <c r="O444" s="5"/>
      <c r="P444" s="7"/>
      <c r="Q444" s="5"/>
      <c r="R444" s="12"/>
      <c r="T444" s="2"/>
      <c r="U444" s="8"/>
      <c r="V444" s="26"/>
      <c r="W444" s="16" t="str">
        <f>IF(
  ISBLANK($V444),"",
    IFERROR(
      (IF(ISBLANK(VLOOKUP($V444,$A$4:$R$503,9,0)),"!",VLOOKUP($V444,$A$4:$R$503,9,0))),""))</f>
        <v/>
      </c>
      <c r="X444" s="18" t="str">
        <f>IF(
  ISBLANK($V444),"",
    IFERROR(
      (IF(ISBLANK(VLOOKUP($V444,$A$4:$R$503,10,0)),"!",VLOOKUP($V444,$A$4:$R$503,10,0))),""))</f>
        <v/>
      </c>
      <c r="Y444" s="5" t="str">
        <f>IF(
  ISBLANK($V444),"",
    IFERROR(
      (IF(ISBLANK(VLOOKUP($V444,$A$4:$R$503,11,0)),"!",VLOOKUP($V444,$A$4:$R$503,11,0))),""))</f>
        <v/>
      </c>
      <c r="Z444" s="18" t="str">
        <f>IF(
  ISBLANK($V444),"",
    IFERROR(
      (IF(ISBLANK(VLOOKUP($V444,$A$4:$R$503,12,0)),"!",VLOOKUP($V444,$A$4:$R$503,12,0))),""))</f>
        <v/>
      </c>
      <c r="AA444" s="5" t="str">
        <f>IF(
  ISBLANK($V444),"",
    IFERROR(
      (IF(ISBLANK(VLOOKUP($V444,$A$4:$R$503,13,0)),"!",VLOOKUP($V444,$A$4:$R$503,13,0))),""))</f>
        <v/>
      </c>
      <c r="AB444" s="18" t="str">
        <f>IF(
  ISBLANK($V444),"",
    IFERROR(
      (IF(ISBLANK(VLOOKUP($V444,$A$4:$R$503,14,0)),"!",VLOOKUP($V444,$A$4:$R$503,14,0))),""))</f>
        <v/>
      </c>
      <c r="AC444" s="2"/>
      <c r="AD444" s="86" t="str">
        <f>IF(
  ISBLANK($AC444),"",
    IFERROR(
      (IF(ISBLANK(VLOOKUP($AC444,$B$4:$R$503,15,0)),"!",VLOOKUP($AC444,$B$4:$R$503,14,0))),""))</f>
        <v/>
      </c>
      <c r="AE444" s="18" t="str">
        <f>IF(
  ISBLANK($AC444),"",
    IFERROR(
      (IF(ISBLANK(VLOOKUP($AC444,$B$4:$R$503,15,0)),"!",VLOOKUP($AC444,$B$4:$R$503,15,0))),""))</f>
        <v/>
      </c>
      <c r="AF444" s="5" t="str">
        <f>IF(
  ISBLANK($AC444),"",
    IFERROR(
      (IF(ISBLANK(VLOOKUP($AC444,$B$4:$R$503,16,0)),"!",VLOOKUP($AC444,$B$4:$R$503,16,0))),""))</f>
        <v/>
      </c>
      <c r="AG444" s="18" t="str">
        <f>IF(
  ISBLANK($AC444),"",
    IFERROR(
      (IF(ISBLANK(VLOOKUP($AC444,$B$4:$R$503,17,0)),"!",VLOOKUP($AC444,$B$4:$R$503,17,0))),""))</f>
        <v/>
      </c>
      <c r="AH444" s="2"/>
      <c r="AI444" s="2"/>
      <c r="AJ444" s="2"/>
      <c r="AK444" s="2"/>
    </row>
    <row r="445" spans="1:37" ht="21.95" customHeight="1" x14ac:dyDescent="0.2">
      <c r="A445" s="23" t="str">
        <f t="shared" si="13"/>
        <v/>
      </c>
      <c r="B445" s="23" t="str">
        <f t="shared" si="14"/>
        <v/>
      </c>
      <c r="C445" s="24"/>
      <c r="D445" s="68"/>
      <c r="E445" s="68"/>
      <c r="F445" s="68"/>
      <c r="G445" s="68"/>
      <c r="H445" s="68"/>
      <c r="I445" s="5"/>
      <c r="J445" s="18"/>
      <c r="K445" s="5"/>
      <c r="L445" s="18"/>
      <c r="M445" s="5"/>
      <c r="N445" s="18"/>
      <c r="O445" s="5"/>
      <c r="P445" s="7"/>
      <c r="Q445" s="5"/>
      <c r="R445" s="12"/>
      <c r="T445" s="2"/>
      <c r="U445" s="8"/>
      <c r="V445" s="26"/>
      <c r="W445" s="16" t="str">
        <f>IF(
  ISBLANK($V445),"",
    IFERROR(
      (IF(ISBLANK(VLOOKUP($V445,$A$4:$R$503,9,0)),"!",VLOOKUP($V445,$A$4:$R$503,9,0))),""))</f>
        <v/>
      </c>
      <c r="X445" s="18" t="str">
        <f>IF(
  ISBLANK($V445),"",
    IFERROR(
      (IF(ISBLANK(VLOOKUP($V445,$A$4:$R$503,10,0)),"!",VLOOKUP($V445,$A$4:$R$503,10,0))),""))</f>
        <v/>
      </c>
      <c r="Y445" s="5" t="str">
        <f>IF(
  ISBLANK($V445),"",
    IFERROR(
      (IF(ISBLANK(VLOOKUP($V445,$A$4:$R$503,11,0)),"!",VLOOKUP($V445,$A$4:$R$503,11,0))),""))</f>
        <v/>
      </c>
      <c r="Z445" s="18" t="str">
        <f>IF(
  ISBLANK($V445),"",
    IFERROR(
      (IF(ISBLANK(VLOOKUP($V445,$A$4:$R$503,12,0)),"!",VLOOKUP($V445,$A$4:$R$503,12,0))),""))</f>
        <v/>
      </c>
      <c r="AA445" s="5" t="str">
        <f>IF(
  ISBLANK($V445),"",
    IFERROR(
      (IF(ISBLANK(VLOOKUP($V445,$A$4:$R$503,13,0)),"!",VLOOKUP($V445,$A$4:$R$503,13,0))),""))</f>
        <v/>
      </c>
      <c r="AB445" s="18" t="str">
        <f>IF(
  ISBLANK($V445),"",
    IFERROR(
      (IF(ISBLANK(VLOOKUP($V445,$A$4:$R$503,14,0)),"!",VLOOKUP($V445,$A$4:$R$503,14,0))),""))</f>
        <v/>
      </c>
      <c r="AC445" s="2"/>
      <c r="AD445" s="86" t="str">
        <f>IF(
  ISBLANK($AC445),"",
    IFERROR(
      (IF(ISBLANK(VLOOKUP($AC445,$B$4:$R$503,15,0)),"!",VLOOKUP($AC445,$B$4:$R$503,14,0))),""))</f>
        <v/>
      </c>
      <c r="AE445" s="18" t="str">
        <f>IF(
  ISBLANK($AC445),"",
    IFERROR(
      (IF(ISBLANK(VLOOKUP($AC445,$B$4:$R$503,15,0)),"!",VLOOKUP($AC445,$B$4:$R$503,15,0))),""))</f>
        <v/>
      </c>
      <c r="AF445" s="5" t="str">
        <f>IF(
  ISBLANK($AC445),"",
    IFERROR(
      (IF(ISBLANK(VLOOKUP($AC445,$B$4:$R$503,16,0)),"!",VLOOKUP($AC445,$B$4:$R$503,16,0))),""))</f>
        <v/>
      </c>
      <c r="AG445" s="18" t="str">
        <f>IF(
  ISBLANK($AC445),"",
    IFERROR(
      (IF(ISBLANK(VLOOKUP($AC445,$B$4:$R$503,17,0)),"!",VLOOKUP($AC445,$B$4:$R$503,17,0))),""))</f>
        <v/>
      </c>
      <c r="AH445" s="2"/>
      <c r="AI445" s="2"/>
      <c r="AJ445" s="2"/>
      <c r="AK445" s="2"/>
    </row>
    <row r="446" spans="1:37" ht="21.95" customHeight="1" x14ac:dyDescent="0.2">
      <c r="A446" s="23" t="str">
        <f t="shared" si="13"/>
        <v/>
      </c>
      <c r="B446" s="23" t="str">
        <f t="shared" si="14"/>
        <v/>
      </c>
      <c r="C446" s="24"/>
      <c r="D446" s="68"/>
      <c r="E446" s="68"/>
      <c r="F446" s="68"/>
      <c r="G446" s="68"/>
      <c r="H446" s="68"/>
      <c r="I446" s="5"/>
      <c r="J446" s="18"/>
      <c r="K446" s="5"/>
      <c r="L446" s="18"/>
      <c r="M446" s="5"/>
      <c r="N446" s="18"/>
      <c r="O446" s="5"/>
      <c r="P446" s="7"/>
      <c r="Q446" s="5"/>
      <c r="R446" s="12"/>
      <c r="T446" s="2"/>
      <c r="U446" s="8"/>
      <c r="V446" s="26"/>
      <c r="W446" s="16" t="str">
        <f>IF(
  ISBLANK($V446),"",
    IFERROR(
      (IF(ISBLANK(VLOOKUP($V446,$A$4:$R$503,9,0)),"!",VLOOKUP($V446,$A$4:$R$503,9,0))),""))</f>
        <v/>
      </c>
      <c r="X446" s="18" t="str">
        <f>IF(
  ISBLANK($V446),"",
    IFERROR(
      (IF(ISBLANK(VLOOKUP($V446,$A$4:$R$503,10,0)),"!",VLOOKUP($V446,$A$4:$R$503,10,0))),""))</f>
        <v/>
      </c>
      <c r="Y446" s="5" t="str">
        <f>IF(
  ISBLANK($V446),"",
    IFERROR(
      (IF(ISBLANK(VLOOKUP($V446,$A$4:$R$503,11,0)),"!",VLOOKUP($V446,$A$4:$R$503,11,0))),""))</f>
        <v/>
      </c>
      <c r="Z446" s="18" t="str">
        <f>IF(
  ISBLANK($V446),"",
    IFERROR(
      (IF(ISBLANK(VLOOKUP($V446,$A$4:$R$503,12,0)),"!",VLOOKUP($V446,$A$4:$R$503,12,0))),""))</f>
        <v/>
      </c>
      <c r="AA446" s="5" t="str">
        <f>IF(
  ISBLANK($V446),"",
    IFERROR(
      (IF(ISBLANK(VLOOKUP($V446,$A$4:$R$503,13,0)),"!",VLOOKUP($V446,$A$4:$R$503,13,0))),""))</f>
        <v/>
      </c>
      <c r="AB446" s="18" t="str">
        <f>IF(
  ISBLANK($V446),"",
    IFERROR(
      (IF(ISBLANK(VLOOKUP($V446,$A$4:$R$503,14,0)),"!",VLOOKUP($V446,$A$4:$R$503,14,0))),""))</f>
        <v/>
      </c>
      <c r="AC446" s="2"/>
      <c r="AD446" s="86" t="str">
        <f>IF(
  ISBLANK($AC446),"",
    IFERROR(
      (IF(ISBLANK(VLOOKUP($AC446,$B$4:$R$503,15,0)),"!",VLOOKUP($AC446,$B$4:$R$503,14,0))),""))</f>
        <v/>
      </c>
      <c r="AE446" s="18" t="str">
        <f>IF(
  ISBLANK($AC446),"",
    IFERROR(
      (IF(ISBLANK(VLOOKUP($AC446,$B$4:$R$503,15,0)),"!",VLOOKUP($AC446,$B$4:$R$503,15,0))),""))</f>
        <v/>
      </c>
      <c r="AF446" s="5" t="str">
        <f>IF(
  ISBLANK($AC446),"",
    IFERROR(
      (IF(ISBLANK(VLOOKUP($AC446,$B$4:$R$503,16,0)),"!",VLOOKUP($AC446,$B$4:$R$503,16,0))),""))</f>
        <v/>
      </c>
      <c r="AG446" s="18" t="str">
        <f>IF(
  ISBLANK($AC446),"",
    IFERROR(
      (IF(ISBLANK(VLOOKUP($AC446,$B$4:$R$503,17,0)),"!",VLOOKUP($AC446,$B$4:$R$503,17,0))),""))</f>
        <v/>
      </c>
      <c r="AH446" s="2"/>
      <c r="AI446" s="2"/>
      <c r="AJ446" s="2"/>
      <c r="AK446" s="2"/>
    </row>
    <row r="447" spans="1:37" ht="21.95" customHeight="1" x14ac:dyDescent="0.2">
      <c r="A447" s="23" t="str">
        <f t="shared" si="13"/>
        <v/>
      </c>
      <c r="B447" s="23" t="str">
        <f t="shared" si="14"/>
        <v/>
      </c>
      <c r="C447" s="24"/>
      <c r="D447" s="68"/>
      <c r="E447" s="68"/>
      <c r="F447" s="68"/>
      <c r="G447" s="68"/>
      <c r="H447" s="68"/>
      <c r="I447" s="5"/>
      <c r="J447" s="18"/>
      <c r="K447" s="5"/>
      <c r="L447" s="18"/>
      <c r="M447" s="5"/>
      <c r="N447" s="18"/>
      <c r="O447" s="5"/>
      <c r="P447" s="7"/>
      <c r="Q447" s="5"/>
      <c r="R447" s="12"/>
      <c r="T447" s="2"/>
      <c r="U447" s="8"/>
      <c r="V447" s="26"/>
      <c r="W447" s="16" t="str">
        <f>IF(
  ISBLANK($V447),"",
    IFERROR(
      (IF(ISBLANK(VLOOKUP($V447,$A$4:$R$503,9,0)),"!",VLOOKUP($V447,$A$4:$R$503,9,0))),""))</f>
        <v/>
      </c>
      <c r="X447" s="18" t="str">
        <f>IF(
  ISBLANK($V447),"",
    IFERROR(
      (IF(ISBLANK(VLOOKUP($V447,$A$4:$R$503,10,0)),"!",VLOOKUP($V447,$A$4:$R$503,10,0))),""))</f>
        <v/>
      </c>
      <c r="Y447" s="5" t="str">
        <f>IF(
  ISBLANK($V447),"",
    IFERROR(
      (IF(ISBLANK(VLOOKUP($V447,$A$4:$R$503,11,0)),"!",VLOOKUP($V447,$A$4:$R$503,11,0))),""))</f>
        <v/>
      </c>
      <c r="Z447" s="18" t="str">
        <f>IF(
  ISBLANK($V447),"",
    IFERROR(
      (IF(ISBLANK(VLOOKUP($V447,$A$4:$R$503,12,0)),"!",VLOOKUP($V447,$A$4:$R$503,12,0))),""))</f>
        <v/>
      </c>
      <c r="AA447" s="5" t="str">
        <f>IF(
  ISBLANK($V447),"",
    IFERROR(
      (IF(ISBLANK(VLOOKUP($V447,$A$4:$R$503,13,0)),"!",VLOOKUP($V447,$A$4:$R$503,13,0))),""))</f>
        <v/>
      </c>
      <c r="AB447" s="18" t="str">
        <f>IF(
  ISBLANK($V447),"",
    IFERROR(
      (IF(ISBLANK(VLOOKUP($V447,$A$4:$R$503,14,0)),"!",VLOOKUP($V447,$A$4:$R$503,14,0))),""))</f>
        <v/>
      </c>
      <c r="AC447" s="2"/>
      <c r="AD447" s="86" t="str">
        <f>IF(
  ISBLANK($AC447),"",
    IFERROR(
      (IF(ISBLANK(VLOOKUP($AC447,$B$4:$R$503,15,0)),"!",VLOOKUP($AC447,$B$4:$R$503,14,0))),""))</f>
        <v/>
      </c>
      <c r="AE447" s="18" t="str">
        <f>IF(
  ISBLANK($AC447),"",
    IFERROR(
      (IF(ISBLANK(VLOOKUP($AC447,$B$4:$R$503,15,0)),"!",VLOOKUP($AC447,$B$4:$R$503,15,0))),""))</f>
        <v/>
      </c>
      <c r="AF447" s="5" t="str">
        <f>IF(
  ISBLANK($AC447),"",
    IFERROR(
      (IF(ISBLANK(VLOOKUP($AC447,$B$4:$R$503,16,0)),"!",VLOOKUP($AC447,$B$4:$R$503,16,0))),""))</f>
        <v/>
      </c>
      <c r="AG447" s="18" t="str">
        <f>IF(
  ISBLANK($AC447),"",
    IFERROR(
      (IF(ISBLANK(VLOOKUP($AC447,$B$4:$R$503,17,0)),"!",VLOOKUP($AC447,$B$4:$R$503,17,0))),""))</f>
        <v/>
      </c>
      <c r="AH447" s="2"/>
      <c r="AI447" s="2"/>
      <c r="AJ447" s="2"/>
      <c r="AK447" s="2"/>
    </row>
    <row r="448" spans="1:37" ht="21.95" customHeight="1" x14ac:dyDescent="0.2">
      <c r="A448" s="23" t="str">
        <f t="shared" si="13"/>
        <v/>
      </c>
      <c r="B448" s="23" t="str">
        <f t="shared" si="14"/>
        <v/>
      </c>
      <c r="C448" s="24"/>
      <c r="D448" s="68"/>
      <c r="E448" s="68"/>
      <c r="F448" s="68"/>
      <c r="G448" s="68"/>
      <c r="H448" s="68"/>
      <c r="I448" s="5"/>
      <c r="J448" s="18"/>
      <c r="K448" s="5"/>
      <c r="L448" s="18"/>
      <c r="M448" s="5"/>
      <c r="N448" s="18"/>
      <c r="O448" s="5"/>
      <c r="P448" s="7"/>
      <c r="Q448" s="5"/>
      <c r="R448" s="12"/>
      <c r="T448" s="2"/>
      <c r="U448" s="8"/>
      <c r="V448" s="26"/>
      <c r="W448" s="16" t="str">
        <f>IF(
  ISBLANK($V448),"",
    IFERROR(
      (IF(ISBLANK(VLOOKUP($V448,$A$4:$R$503,9,0)),"!",VLOOKUP($V448,$A$4:$R$503,9,0))),""))</f>
        <v/>
      </c>
      <c r="X448" s="18" t="str">
        <f>IF(
  ISBLANK($V448),"",
    IFERROR(
      (IF(ISBLANK(VLOOKUP($V448,$A$4:$R$503,10,0)),"!",VLOOKUP($V448,$A$4:$R$503,10,0))),""))</f>
        <v/>
      </c>
      <c r="Y448" s="5" t="str">
        <f>IF(
  ISBLANK($V448),"",
    IFERROR(
      (IF(ISBLANK(VLOOKUP($V448,$A$4:$R$503,11,0)),"!",VLOOKUP($V448,$A$4:$R$503,11,0))),""))</f>
        <v/>
      </c>
      <c r="Z448" s="18" t="str">
        <f>IF(
  ISBLANK($V448),"",
    IFERROR(
      (IF(ISBLANK(VLOOKUP($V448,$A$4:$R$503,12,0)),"!",VLOOKUP($V448,$A$4:$R$503,12,0))),""))</f>
        <v/>
      </c>
      <c r="AA448" s="5" t="str">
        <f>IF(
  ISBLANK($V448),"",
    IFERROR(
      (IF(ISBLANK(VLOOKUP($V448,$A$4:$R$503,13,0)),"!",VLOOKUP($V448,$A$4:$R$503,13,0))),""))</f>
        <v/>
      </c>
      <c r="AB448" s="18" t="str">
        <f>IF(
  ISBLANK($V448),"",
    IFERROR(
      (IF(ISBLANK(VLOOKUP($V448,$A$4:$R$503,14,0)),"!",VLOOKUP($V448,$A$4:$R$503,14,0))),""))</f>
        <v/>
      </c>
      <c r="AC448" s="2"/>
      <c r="AD448" s="86" t="str">
        <f>IF(
  ISBLANK($AC448),"",
    IFERROR(
      (IF(ISBLANK(VLOOKUP($AC448,$B$4:$R$503,15,0)),"!",VLOOKUP($AC448,$B$4:$R$503,14,0))),""))</f>
        <v/>
      </c>
      <c r="AE448" s="18" t="str">
        <f>IF(
  ISBLANK($AC448),"",
    IFERROR(
      (IF(ISBLANK(VLOOKUP($AC448,$B$4:$R$503,15,0)),"!",VLOOKUP($AC448,$B$4:$R$503,15,0))),""))</f>
        <v/>
      </c>
      <c r="AF448" s="5" t="str">
        <f>IF(
  ISBLANK($AC448),"",
    IFERROR(
      (IF(ISBLANK(VLOOKUP($AC448,$B$4:$R$503,16,0)),"!",VLOOKUP($AC448,$B$4:$R$503,16,0))),""))</f>
        <v/>
      </c>
      <c r="AG448" s="18" t="str">
        <f>IF(
  ISBLANK($AC448),"",
    IFERROR(
      (IF(ISBLANK(VLOOKUP($AC448,$B$4:$R$503,17,0)),"!",VLOOKUP($AC448,$B$4:$R$503,17,0))),""))</f>
        <v/>
      </c>
      <c r="AH448" s="2"/>
      <c r="AI448" s="2"/>
      <c r="AJ448" s="2"/>
      <c r="AK448" s="2"/>
    </row>
    <row r="449" spans="1:37" ht="21.95" customHeight="1" x14ac:dyDescent="0.2">
      <c r="A449" s="23" t="str">
        <f t="shared" si="13"/>
        <v/>
      </c>
      <c r="B449" s="23" t="str">
        <f t="shared" si="14"/>
        <v/>
      </c>
      <c r="C449" s="24"/>
      <c r="D449" s="68"/>
      <c r="E449" s="68"/>
      <c r="F449" s="68"/>
      <c r="G449" s="68"/>
      <c r="H449" s="68"/>
      <c r="I449" s="5"/>
      <c r="J449" s="18"/>
      <c r="K449" s="5"/>
      <c r="L449" s="18"/>
      <c r="M449" s="5"/>
      <c r="N449" s="18"/>
      <c r="O449" s="5"/>
      <c r="P449" s="7"/>
      <c r="Q449" s="5"/>
      <c r="R449" s="12"/>
      <c r="T449" s="2"/>
      <c r="U449" s="8"/>
      <c r="V449" s="26"/>
      <c r="W449" s="16" t="str">
        <f>IF(
  ISBLANK($V449),"",
    IFERROR(
      (IF(ISBLANK(VLOOKUP($V449,$A$4:$R$503,9,0)),"!",VLOOKUP($V449,$A$4:$R$503,9,0))),""))</f>
        <v/>
      </c>
      <c r="X449" s="18" t="str">
        <f>IF(
  ISBLANK($V449),"",
    IFERROR(
      (IF(ISBLANK(VLOOKUP($V449,$A$4:$R$503,10,0)),"!",VLOOKUP($V449,$A$4:$R$503,10,0))),""))</f>
        <v/>
      </c>
      <c r="Y449" s="5" t="str">
        <f>IF(
  ISBLANK($V449),"",
    IFERROR(
      (IF(ISBLANK(VLOOKUP($V449,$A$4:$R$503,11,0)),"!",VLOOKUP($V449,$A$4:$R$503,11,0))),""))</f>
        <v/>
      </c>
      <c r="Z449" s="18" t="str">
        <f>IF(
  ISBLANK($V449),"",
    IFERROR(
      (IF(ISBLANK(VLOOKUP($V449,$A$4:$R$503,12,0)),"!",VLOOKUP($V449,$A$4:$R$503,12,0))),""))</f>
        <v/>
      </c>
      <c r="AA449" s="5" t="str">
        <f>IF(
  ISBLANK($V449),"",
    IFERROR(
      (IF(ISBLANK(VLOOKUP($V449,$A$4:$R$503,13,0)),"!",VLOOKUP($V449,$A$4:$R$503,13,0))),""))</f>
        <v/>
      </c>
      <c r="AB449" s="18" t="str">
        <f>IF(
  ISBLANK($V449),"",
    IFERROR(
      (IF(ISBLANK(VLOOKUP($V449,$A$4:$R$503,14,0)),"!",VLOOKUP($V449,$A$4:$R$503,14,0))),""))</f>
        <v/>
      </c>
      <c r="AC449" s="2"/>
      <c r="AD449" s="86" t="str">
        <f>IF(
  ISBLANK($AC449),"",
    IFERROR(
      (IF(ISBLANK(VLOOKUP($AC449,$B$4:$R$503,15,0)),"!",VLOOKUP($AC449,$B$4:$R$503,14,0))),""))</f>
        <v/>
      </c>
      <c r="AE449" s="18" t="str">
        <f>IF(
  ISBLANK($AC449),"",
    IFERROR(
      (IF(ISBLANK(VLOOKUP($AC449,$B$4:$R$503,15,0)),"!",VLOOKUP($AC449,$B$4:$R$503,15,0))),""))</f>
        <v/>
      </c>
      <c r="AF449" s="5" t="str">
        <f>IF(
  ISBLANK($AC449),"",
    IFERROR(
      (IF(ISBLANK(VLOOKUP($AC449,$B$4:$R$503,16,0)),"!",VLOOKUP($AC449,$B$4:$R$503,16,0))),""))</f>
        <v/>
      </c>
      <c r="AG449" s="18" t="str">
        <f>IF(
  ISBLANK($AC449),"",
    IFERROR(
      (IF(ISBLANK(VLOOKUP($AC449,$B$4:$R$503,17,0)),"!",VLOOKUP($AC449,$B$4:$R$503,17,0))),""))</f>
        <v/>
      </c>
      <c r="AH449" s="2"/>
      <c r="AI449" s="2"/>
      <c r="AJ449" s="2"/>
      <c r="AK449" s="2"/>
    </row>
    <row r="450" spans="1:37" ht="21.95" customHeight="1" x14ac:dyDescent="0.2">
      <c r="A450" s="23" t="str">
        <f t="shared" si="13"/>
        <v/>
      </c>
      <c r="B450" s="23" t="str">
        <f t="shared" si="14"/>
        <v/>
      </c>
      <c r="C450" s="24"/>
      <c r="D450" s="68"/>
      <c r="E450" s="68"/>
      <c r="F450" s="68"/>
      <c r="G450" s="68"/>
      <c r="H450" s="68"/>
      <c r="I450" s="5"/>
      <c r="J450" s="18"/>
      <c r="K450" s="5"/>
      <c r="L450" s="18"/>
      <c r="M450" s="5"/>
      <c r="N450" s="18"/>
      <c r="O450" s="5"/>
      <c r="P450" s="7"/>
      <c r="Q450" s="5"/>
      <c r="R450" s="12"/>
      <c r="T450" s="2"/>
      <c r="U450" s="8"/>
      <c r="V450" s="26"/>
      <c r="W450" s="16" t="str">
        <f>IF(
  ISBLANK($V450),"",
    IFERROR(
      (IF(ISBLANK(VLOOKUP($V450,$A$4:$R$503,9,0)),"!",VLOOKUP($V450,$A$4:$R$503,9,0))),""))</f>
        <v/>
      </c>
      <c r="X450" s="18" t="str">
        <f>IF(
  ISBLANK($V450),"",
    IFERROR(
      (IF(ISBLANK(VLOOKUP($V450,$A$4:$R$503,10,0)),"!",VLOOKUP($V450,$A$4:$R$503,10,0))),""))</f>
        <v/>
      </c>
      <c r="Y450" s="5" t="str">
        <f>IF(
  ISBLANK($V450),"",
    IFERROR(
      (IF(ISBLANK(VLOOKUP($V450,$A$4:$R$503,11,0)),"!",VLOOKUP($V450,$A$4:$R$503,11,0))),""))</f>
        <v/>
      </c>
      <c r="Z450" s="18" t="str">
        <f>IF(
  ISBLANK($V450),"",
    IFERROR(
      (IF(ISBLANK(VLOOKUP($V450,$A$4:$R$503,12,0)),"!",VLOOKUP($V450,$A$4:$R$503,12,0))),""))</f>
        <v/>
      </c>
      <c r="AA450" s="5" t="str">
        <f>IF(
  ISBLANK($V450),"",
    IFERROR(
      (IF(ISBLANK(VLOOKUP($V450,$A$4:$R$503,13,0)),"!",VLOOKUP($V450,$A$4:$R$503,13,0))),""))</f>
        <v/>
      </c>
      <c r="AB450" s="18" t="str">
        <f>IF(
  ISBLANK($V450),"",
    IFERROR(
      (IF(ISBLANK(VLOOKUP($V450,$A$4:$R$503,14,0)),"!",VLOOKUP($V450,$A$4:$R$503,14,0))),""))</f>
        <v/>
      </c>
      <c r="AC450" s="2"/>
      <c r="AD450" s="86" t="str">
        <f>IF(
  ISBLANK($AC450),"",
    IFERROR(
      (IF(ISBLANK(VLOOKUP($AC450,$B$4:$R$503,15,0)),"!",VLOOKUP($AC450,$B$4:$R$503,14,0))),""))</f>
        <v/>
      </c>
      <c r="AE450" s="18" t="str">
        <f>IF(
  ISBLANK($AC450),"",
    IFERROR(
      (IF(ISBLANK(VLOOKUP($AC450,$B$4:$R$503,15,0)),"!",VLOOKUP($AC450,$B$4:$R$503,15,0))),""))</f>
        <v/>
      </c>
      <c r="AF450" s="5" t="str">
        <f>IF(
  ISBLANK($AC450),"",
    IFERROR(
      (IF(ISBLANK(VLOOKUP($AC450,$B$4:$R$503,16,0)),"!",VLOOKUP($AC450,$B$4:$R$503,16,0))),""))</f>
        <v/>
      </c>
      <c r="AG450" s="18" t="str">
        <f>IF(
  ISBLANK($AC450),"",
    IFERROR(
      (IF(ISBLANK(VLOOKUP($AC450,$B$4:$R$503,17,0)),"!",VLOOKUP($AC450,$B$4:$R$503,17,0))),""))</f>
        <v/>
      </c>
      <c r="AH450" s="2"/>
      <c r="AI450" s="2"/>
      <c r="AJ450" s="2"/>
      <c r="AK450" s="2"/>
    </row>
    <row r="451" spans="1:37" ht="21.95" customHeight="1" x14ac:dyDescent="0.2">
      <c r="A451" s="23" t="str">
        <f t="shared" si="13"/>
        <v/>
      </c>
      <c r="B451" s="23" t="str">
        <f t="shared" si="14"/>
        <v/>
      </c>
      <c r="C451" s="24"/>
      <c r="D451" s="68"/>
      <c r="E451" s="68"/>
      <c r="F451" s="68"/>
      <c r="G451" s="68"/>
      <c r="H451" s="68"/>
      <c r="I451" s="5"/>
      <c r="J451" s="18"/>
      <c r="K451" s="5"/>
      <c r="L451" s="18"/>
      <c r="M451" s="5"/>
      <c r="N451" s="18"/>
      <c r="O451" s="5"/>
      <c r="P451" s="7"/>
      <c r="Q451" s="5"/>
      <c r="R451" s="12"/>
      <c r="T451" s="2"/>
      <c r="U451" s="8"/>
      <c r="V451" s="26"/>
      <c r="W451" s="16" t="str">
        <f>IF(
  ISBLANK($V451),"",
    IFERROR(
      (IF(ISBLANK(VLOOKUP($V451,$A$4:$R$503,9,0)),"!",VLOOKUP($V451,$A$4:$R$503,9,0))),""))</f>
        <v/>
      </c>
      <c r="X451" s="18" t="str">
        <f>IF(
  ISBLANK($V451),"",
    IFERROR(
      (IF(ISBLANK(VLOOKUP($V451,$A$4:$R$503,10,0)),"!",VLOOKUP($V451,$A$4:$R$503,10,0))),""))</f>
        <v/>
      </c>
      <c r="Y451" s="5" t="str">
        <f>IF(
  ISBLANK($V451),"",
    IFERROR(
      (IF(ISBLANK(VLOOKUP($V451,$A$4:$R$503,11,0)),"!",VLOOKUP($V451,$A$4:$R$503,11,0))),""))</f>
        <v/>
      </c>
      <c r="Z451" s="18" t="str">
        <f>IF(
  ISBLANK($V451),"",
    IFERROR(
      (IF(ISBLANK(VLOOKUP($V451,$A$4:$R$503,12,0)),"!",VLOOKUP($V451,$A$4:$R$503,12,0))),""))</f>
        <v/>
      </c>
      <c r="AA451" s="5" t="str">
        <f>IF(
  ISBLANK($V451),"",
    IFERROR(
      (IF(ISBLANK(VLOOKUP($V451,$A$4:$R$503,13,0)),"!",VLOOKUP($V451,$A$4:$R$503,13,0))),""))</f>
        <v/>
      </c>
      <c r="AB451" s="18" t="str">
        <f>IF(
  ISBLANK($V451),"",
    IFERROR(
      (IF(ISBLANK(VLOOKUP($V451,$A$4:$R$503,14,0)),"!",VLOOKUP($V451,$A$4:$R$503,14,0))),""))</f>
        <v/>
      </c>
      <c r="AC451" s="2"/>
      <c r="AD451" s="86" t="str">
        <f>IF(
  ISBLANK($AC451),"",
    IFERROR(
      (IF(ISBLANK(VLOOKUP($AC451,$B$4:$R$503,15,0)),"!",VLOOKUP($AC451,$B$4:$R$503,14,0))),""))</f>
        <v/>
      </c>
      <c r="AE451" s="18" t="str">
        <f>IF(
  ISBLANK($AC451),"",
    IFERROR(
      (IF(ISBLANK(VLOOKUP($AC451,$B$4:$R$503,15,0)),"!",VLOOKUP($AC451,$B$4:$R$503,15,0))),""))</f>
        <v/>
      </c>
      <c r="AF451" s="5" t="str">
        <f>IF(
  ISBLANK($AC451),"",
    IFERROR(
      (IF(ISBLANK(VLOOKUP($AC451,$B$4:$R$503,16,0)),"!",VLOOKUP($AC451,$B$4:$R$503,16,0))),""))</f>
        <v/>
      </c>
      <c r="AG451" s="18" t="str">
        <f>IF(
  ISBLANK($AC451),"",
    IFERROR(
      (IF(ISBLANK(VLOOKUP($AC451,$B$4:$R$503,17,0)),"!",VLOOKUP($AC451,$B$4:$R$503,17,0))),""))</f>
        <v/>
      </c>
      <c r="AH451" s="2"/>
      <c r="AI451" s="2"/>
      <c r="AJ451" s="2"/>
      <c r="AK451" s="2"/>
    </row>
    <row r="452" spans="1:37" ht="21.95" customHeight="1" x14ac:dyDescent="0.2">
      <c r="A452" s="23" t="str">
        <f t="shared" si="13"/>
        <v/>
      </c>
      <c r="B452" s="23" t="str">
        <f t="shared" si="14"/>
        <v/>
      </c>
      <c r="C452" s="24"/>
      <c r="D452" s="68"/>
      <c r="E452" s="68"/>
      <c r="F452" s="68"/>
      <c r="G452" s="68"/>
      <c r="H452" s="68"/>
      <c r="I452" s="5"/>
      <c r="J452" s="18"/>
      <c r="K452" s="5"/>
      <c r="L452" s="18"/>
      <c r="M452" s="5"/>
      <c r="N452" s="18"/>
      <c r="O452" s="5"/>
      <c r="P452" s="7"/>
      <c r="Q452" s="5"/>
      <c r="R452" s="12"/>
      <c r="T452" s="2"/>
      <c r="U452" s="8"/>
      <c r="V452" s="26"/>
      <c r="W452" s="16" t="str">
        <f>IF(
  ISBLANK($V452),"",
    IFERROR(
      (IF(ISBLANK(VLOOKUP($V452,$A$4:$R$503,9,0)),"!",VLOOKUP($V452,$A$4:$R$503,9,0))),""))</f>
        <v/>
      </c>
      <c r="X452" s="18" t="str">
        <f>IF(
  ISBLANK($V452),"",
    IFERROR(
      (IF(ISBLANK(VLOOKUP($V452,$A$4:$R$503,10,0)),"!",VLOOKUP($V452,$A$4:$R$503,10,0))),""))</f>
        <v/>
      </c>
      <c r="Y452" s="5" t="str">
        <f>IF(
  ISBLANK($V452),"",
    IFERROR(
      (IF(ISBLANK(VLOOKUP($V452,$A$4:$R$503,11,0)),"!",VLOOKUP($V452,$A$4:$R$503,11,0))),""))</f>
        <v/>
      </c>
      <c r="Z452" s="18" t="str">
        <f>IF(
  ISBLANK($V452),"",
    IFERROR(
      (IF(ISBLANK(VLOOKUP($V452,$A$4:$R$503,12,0)),"!",VLOOKUP($V452,$A$4:$R$503,12,0))),""))</f>
        <v/>
      </c>
      <c r="AA452" s="5" t="str">
        <f>IF(
  ISBLANK($V452),"",
    IFERROR(
      (IF(ISBLANK(VLOOKUP($V452,$A$4:$R$503,13,0)),"!",VLOOKUP($V452,$A$4:$R$503,13,0))),""))</f>
        <v/>
      </c>
      <c r="AB452" s="18" t="str">
        <f>IF(
  ISBLANK($V452),"",
    IFERROR(
      (IF(ISBLANK(VLOOKUP($V452,$A$4:$R$503,14,0)),"!",VLOOKUP($V452,$A$4:$R$503,14,0))),""))</f>
        <v/>
      </c>
      <c r="AC452" s="2"/>
      <c r="AD452" s="86" t="str">
        <f>IF(
  ISBLANK($AC452),"",
    IFERROR(
      (IF(ISBLANK(VLOOKUP($AC452,$B$4:$R$503,15,0)),"!",VLOOKUP($AC452,$B$4:$R$503,14,0))),""))</f>
        <v/>
      </c>
      <c r="AE452" s="18" t="str">
        <f>IF(
  ISBLANK($AC452),"",
    IFERROR(
      (IF(ISBLANK(VLOOKUP($AC452,$B$4:$R$503,15,0)),"!",VLOOKUP($AC452,$B$4:$R$503,15,0))),""))</f>
        <v/>
      </c>
      <c r="AF452" s="5" t="str">
        <f>IF(
  ISBLANK($AC452),"",
    IFERROR(
      (IF(ISBLANK(VLOOKUP($AC452,$B$4:$R$503,16,0)),"!",VLOOKUP($AC452,$B$4:$R$503,16,0))),""))</f>
        <v/>
      </c>
      <c r="AG452" s="18" t="str">
        <f>IF(
  ISBLANK($AC452),"",
    IFERROR(
      (IF(ISBLANK(VLOOKUP($AC452,$B$4:$R$503,17,0)),"!",VLOOKUP($AC452,$B$4:$R$503,17,0))),""))</f>
        <v/>
      </c>
      <c r="AH452" s="2"/>
      <c r="AI452" s="2"/>
      <c r="AJ452" s="2"/>
      <c r="AK452" s="2"/>
    </row>
    <row r="453" spans="1:37" ht="21.95" customHeight="1" x14ac:dyDescent="0.2">
      <c r="A453" s="23" t="str">
        <f t="shared" si="13"/>
        <v/>
      </c>
      <c r="B453" s="23" t="str">
        <f t="shared" si="14"/>
        <v/>
      </c>
      <c r="C453" s="24"/>
      <c r="D453" s="68"/>
      <c r="E453" s="68"/>
      <c r="F453" s="68"/>
      <c r="G453" s="68"/>
      <c r="H453" s="68"/>
      <c r="I453" s="5"/>
      <c r="J453" s="18"/>
      <c r="K453" s="5"/>
      <c r="L453" s="18"/>
      <c r="M453" s="5"/>
      <c r="N453" s="18"/>
      <c r="O453" s="5"/>
      <c r="P453" s="7"/>
      <c r="Q453" s="5"/>
      <c r="R453" s="12"/>
      <c r="T453" s="2"/>
      <c r="U453" s="8"/>
      <c r="V453" s="26"/>
      <c r="W453" s="16" t="str">
        <f>IF(
  ISBLANK($V453),"",
    IFERROR(
      (IF(ISBLANK(VLOOKUP($V453,$A$4:$R$503,9,0)),"!",VLOOKUP($V453,$A$4:$R$503,9,0))),""))</f>
        <v/>
      </c>
      <c r="X453" s="18" t="str">
        <f>IF(
  ISBLANK($V453),"",
    IFERROR(
      (IF(ISBLANK(VLOOKUP($V453,$A$4:$R$503,10,0)),"!",VLOOKUP($V453,$A$4:$R$503,10,0))),""))</f>
        <v/>
      </c>
      <c r="Y453" s="5" t="str">
        <f>IF(
  ISBLANK($V453),"",
    IFERROR(
      (IF(ISBLANK(VLOOKUP($V453,$A$4:$R$503,11,0)),"!",VLOOKUP($V453,$A$4:$R$503,11,0))),""))</f>
        <v/>
      </c>
      <c r="Z453" s="18" t="str">
        <f>IF(
  ISBLANK($V453),"",
    IFERROR(
      (IF(ISBLANK(VLOOKUP($V453,$A$4:$R$503,12,0)),"!",VLOOKUP($V453,$A$4:$R$503,12,0))),""))</f>
        <v/>
      </c>
      <c r="AA453" s="5" t="str">
        <f>IF(
  ISBLANK($V453),"",
    IFERROR(
      (IF(ISBLANK(VLOOKUP($V453,$A$4:$R$503,13,0)),"!",VLOOKUP($V453,$A$4:$R$503,13,0))),""))</f>
        <v/>
      </c>
      <c r="AB453" s="18" t="str">
        <f>IF(
  ISBLANK($V453),"",
    IFERROR(
      (IF(ISBLANK(VLOOKUP($V453,$A$4:$R$503,14,0)),"!",VLOOKUP($V453,$A$4:$R$503,14,0))),""))</f>
        <v/>
      </c>
      <c r="AC453" s="2"/>
      <c r="AD453" s="86" t="str">
        <f>IF(
  ISBLANK($AC453),"",
    IFERROR(
      (IF(ISBLANK(VLOOKUP($AC453,$B$4:$R$503,15,0)),"!",VLOOKUP($AC453,$B$4:$R$503,14,0))),""))</f>
        <v/>
      </c>
      <c r="AE453" s="18" t="str">
        <f>IF(
  ISBLANK($AC453),"",
    IFERROR(
      (IF(ISBLANK(VLOOKUP($AC453,$B$4:$R$503,15,0)),"!",VLOOKUP($AC453,$B$4:$R$503,15,0))),""))</f>
        <v/>
      </c>
      <c r="AF453" s="5" t="str">
        <f>IF(
  ISBLANK($AC453),"",
    IFERROR(
      (IF(ISBLANK(VLOOKUP($AC453,$B$4:$R$503,16,0)),"!",VLOOKUP($AC453,$B$4:$R$503,16,0))),""))</f>
        <v/>
      </c>
      <c r="AG453" s="18" t="str">
        <f>IF(
  ISBLANK($AC453),"",
    IFERROR(
      (IF(ISBLANK(VLOOKUP($AC453,$B$4:$R$503,17,0)),"!",VLOOKUP($AC453,$B$4:$R$503,17,0))),""))</f>
        <v/>
      </c>
      <c r="AH453" s="2"/>
      <c r="AI453" s="2"/>
      <c r="AJ453" s="2"/>
      <c r="AK453" s="2"/>
    </row>
    <row r="454" spans="1:37" ht="21.95" customHeight="1" x14ac:dyDescent="0.2">
      <c r="A454" s="23" t="str">
        <f t="shared" si="13"/>
        <v/>
      </c>
      <c r="B454" s="23" t="str">
        <f t="shared" si="14"/>
        <v/>
      </c>
      <c r="C454" s="24"/>
      <c r="D454" s="68"/>
      <c r="E454" s="68"/>
      <c r="F454" s="68"/>
      <c r="G454" s="68"/>
      <c r="H454" s="68"/>
      <c r="I454" s="5"/>
      <c r="J454" s="18"/>
      <c r="K454" s="5"/>
      <c r="L454" s="18"/>
      <c r="M454" s="5"/>
      <c r="N454" s="18"/>
      <c r="O454" s="5"/>
      <c r="P454" s="7"/>
      <c r="Q454" s="5"/>
      <c r="R454" s="12"/>
      <c r="T454" s="2"/>
      <c r="U454" s="8"/>
      <c r="V454" s="26"/>
      <c r="W454" s="16" t="str">
        <f>IF(
  ISBLANK($V454),"",
    IFERROR(
      (IF(ISBLANK(VLOOKUP($V454,$A$4:$R$503,9,0)),"!",VLOOKUP($V454,$A$4:$R$503,9,0))),""))</f>
        <v/>
      </c>
      <c r="X454" s="18" t="str">
        <f>IF(
  ISBLANK($V454),"",
    IFERROR(
      (IF(ISBLANK(VLOOKUP($V454,$A$4:$R$503,10,0)),"!",VLOOKUP($V454,$A$4:$R$503,10,0))),""))</f>
        <v/>
      </c>
      <c r="Y454" s="5" t="str">
        <f>IF(
  ISBLANK($V454),"",
    IFERROR(
      (IF(ISBLANK(VLOOKUP($V454,$A$4:$R$503,11,0)),"!",VLOOKUP($V454,$A$4:$R$503,11,0))),""))</f>
        <v/>
      </c>
      <c r="Z454" s="18" t="str">
        <f>IF(
  ISBLANK($V454),"",
    IFERROR(
      (IF(ISBLANK(VLOOKUP($V454,$A$4:$R$503,12,0)),"!",VLOOKUP($V454,$A$4:$R$503,12,0))),""))</f>
        <v/>
      </c>
      <c r="AA454" s="5" t="str">
        <f>IF(
  ISBLANK($V454),"",
    IFERROR(
      (IF(ISBLANK(VLOOKUP($V454,$A$4:$R$503,13,0)),"!",VLOOKUP($V454,$A$4:$R$503,13,0))),""))</f>
        <v/>
      </c>
      <c r="AB454" s="18" t="str">
        <f>IF(
  ISBLANK($V454),"",
    IFERROR(
      (IF(ISBLANK(VLOOKUP($V454,$A$4:$R$503,14,0)),"!",VLOOKUP($V454,$A$4:$R$503,14,0))),""))</f>
        <v/>
      </c>
      <c r="AC454" s="2"/>
      <c r="AD454" s="86" t="str">
        <f>IF(
  ISBLANK($AC454),"",
    IFERROR(
      (IF(ISBLANK(VLOOKUP($AC454,$B$4:$R$503,15,0)),"!",VLOOKUP($AC454,$B$4:$R$503,14,0))),""))</f>
        <v/>
      </c>
      <c r="AE454" s="18" t="str">
        <f>IF(
  ISBLANK($AC454),"",
    IFERROR(
      (IF(ISBLANK(VLOOKUP($AC454,$B$4:$R$503,15,0)),"!",VLOOKUP($AC454,$B$4:$R$503,15,0))),""))</f>
        <v/>
      </c>
      <c r="AF454" s="5" t="str">
        <f>IF(
  ISBLANK($AC454),"",
    IFERROR(
      (IF(ISBLANK(VLOOKUP($AC454,$B$4:$R$503,16,0)),"!",VLOOKUP($AC454,$B$4:$R$503,16,0))),""))</f>
        <v/>
      </c>
      <c r="AG454" s="18" t="str">
        <f>IF(
  ISBLANK($AC454),"",
    IFERROR(
      (IF(ISBLANK(VLOOKUP($AC454,$B$4:$R$503,17,0)),"!",VLOOKUP($AC454,$B$4:$R$503,17,0))),""))</f>
        <v/>
      </c>
      <c r="AH454" s="2"/>
      <c r="AI454" s="2"/>
      <c r="AJ454" s="2"/>
      <c r="AK454" s="2"/>
    </row>
    <row r="455" spans="1:37" ht="21.95" customHeight="1" x14ac:dyDescent="0.2">
      <c r="A455" s="23" t="str">
        <f t="shared" si="13"/>
        <v/>
      </c>
      <c r="B455" s="23" t="str">
        <f t="shared" si="14"/>
        <v/>
      </c>
      <c r="C455" s="24"/>
      <c r="D455" s="68"/>
      <c r="E455" s="68"/>
      <c r="F455" s="68"/>
      <c r="G455" s="68"/>
      <c r="H455" s="68"/>
      <c r="I455" s="5"/>
      <c r="J455" s="18"/>
      <c r="K455" s="5"/>
      <c r="L455" s="18"/>
      <c r="M455" s="5"/>
      <c r="N455" s="18"/>
      <c r="O455" s="5"/>
      <c r="P455" s="7"/>
      <c r="Q455" s="5"/>
      <c r="R455" s="12"/>
      <c r="T455" s="2"/>
      <c r="U455" s="8"/>
      <c r="V455" s="26"/>
      <c r="W455" s="16" t="str">
        <f>IF(
  ISBLANK($V455),"",
    IFERROR(
      (IF(ISBLANK(VLOOKUP($V455,$A$4:$R$503,9,0)),"!",VLOOKUP($V455,$A$4:$R$503,9,0))),""))</f>
        <v/>
      </c>
      <c r="X455" s="18" t="str">
        <f>IF(
  ISBLANK($V455),"",
    IFERROR(
      (IF(ISBLANK(VLOOKUP($V455,$A$4:$R$503,10,0)),"!",VLOOKUP($V455,$A$4:$R$503,10,0))),""))</f>
        <v/>
      </c>
      <c r="Y455" s="5" t="str">
        <f>IF(
  ISBLANK($V455),"",
    IFERROR(
      (IF(ISBLANK(VLOOKUP($V455,$A$4:$R$503,11,0)),"!",VLOOKUP($V455,$A$4:$R$503,11,0))),""))</f>
        <v/>
      </c>
      <c r="Z455" s="18" t="str">
        <f>IF(
  ISBLANK($V455),"",
    IFERROR(
      (IF(ISBLANK(VLOOKUP($V455,$A$4:$R$503,12,0)),"!",VLOOKUP($V455,$A$4:$R$503,12,0))),""))</f>
        <v/>
      </c>
      <c r="AA455" s="5" t="str">
        <f>IF(
  ISBLANK($V455),"",
    IFERROR(
      (IF(ISBLANK(VLOOKUP($V455,$A$4:$R$503,13,0)),"!",VLOOKUP($V455,$A$4:$R$503,13,0))),""))</f>
        <v/>
      </c>
      <c r="AB455" s="18" t="str">
        <f>IF(
  ISBLANK($V455),"",
    IFERROR(
      (IF(ISBLANK(VLOOKUP($V455,$A$4:$R$503,14,0)),"!",VLOOKUP($V455,$A$4:$R$503,14,0))),""))</f>
        <v/>
      </c>
      <c r="AC455" s="2"/>
      <c r="AD455" s="86" t="str">
        <f>IF(
  ISBLANK($AC455),"",
    IFERROR(
      (IF(ISBLANK(VLOOKUP($AC455,$B$4:$R$503,15,0)),"!",VLOOKUP($AC455,$B$4:$R$503,14,0))),""))</f>
        <v/>
      </c>
      <c r="AE455" s="18" t="str">
        <f>IF(
  ISBLANK($AC455),"",
    IFERROR(
      (IF(ISBLANK(VLOOKUP($AC455,$B$4:$R$503,15,0)),"!",VLOOKUP($AC455,$B$4:$R$503,15,0))),""))</f>
        <v/>
      </c>
      <c r="AF455" s="5" t="str">
        <f>IF(
  ISBLANK($AC455),"",
    IFERROR(
      (IF(ISBLANK(VLOOKUP($AC455,$B$4:$R$503,16,0)),"!",VLOOKUP($AC455,$B$4:$R$503,16,0))),""))</f>
        <v/>
      </c>
      <c r="AG455" s="18" t="str">
        <f>IF(
  ISBLANK($AC455),"",
    IFERROR(
      (IF(ISBLANK(VLOOKUP($AC455,$B$4:$R$503,17,0)),"!",VLOOKUP($AC455,$B$4:$R$503,17,0))),""))</f>
        <v/>
      </c>
      <c r="AH455" s="2"/>
      <c r="AI455" s="2"/>
      <c r="AJ455" s="2"/>
      <c r="AK455" s="2"/>
    </row>
    <row r="456" spans="1:37" ht="21.95" customHeight="1" x14ac:dyDescent="0.2">
      <c r="A456" s="23" t="str">
        <f t="shared" si="13"/>
        <v/>
      </c>
      <c r="B456" s="23" t="str">
        <f t="shared" si="14"/>
        <v/>
      </c>
      <c r="C456" s="24"/>
      <c r="D456" s="68"/>
      <c r="E456" s="68"/>
      <c r="F456" s="68"/>
      <c r="G456" s="68"/>
      <c r="H456" s="68"/>
      <c r="I456" s="5"/>
      <c r="J456" s="18"/>
      <c r="K456" s="5"/>
      <c r="L456" s="18"/>
      <c r="M456" s="5"/>
      <c r="N456" s="18"/>
      <c r="O456" s="5"/>
      <c r="P456" s="7"/>
      <c r="Q456" s="5"/>
      <c r="R456" s="12"/>
      <c r="T456" s="2"/>
      <c r="U456" s="8"/>
      <c r="V456" s="26"/>
      <c r="W456" s="16" t="str">
        <f>IF(
  ISBLANK($V456),"",
    IFERROR(
      (IF(ISBLANK(VLOOKUP($V456,$A$4:$R$503,9,0)),"!",VLOOKUP($V456,$A$4:$R$503,9,0))),""))</f>
        <v/>
      </c>
      <c r="X456" s="18" t="str">
        <f>IF(
  ISBLANK($V456),"",
    IFERROR(
      (IF(ISBLANK(VLOOKUP($V456,$A$4:$R$503,10,0)),"!",VLOOKUP($V456,$A$4:$R$503,10,0))),""))</f>
        <v/>
      </c>
      <c r="Y456" s="5" t="str">
        <f>IF(
  ISBLANK($V456),"",
    IFERROR(
      (IF(ISBLANK(VLOOKUP($V456,$A$4:$R$503,11,0)),"!",VLOOKUP($V456,$A$4:$R$503,11,0))),""))</f>
        <v/>
      </c>
      <c r="Z456" s="18" t="str">
        <f>IF(
  ISBLANK($V456),"",
    IFERROR(
      (IF(ISBLANK(VLOOKUP($V456,$A$4:$R$503,12,0)),"!",VLOOKUP($V456,$A$4:$R$503,12,0))),""))</f>
        <v/>
      </c>
      <c r="AA456" s="5" t="str">
        <f>IF(
  ISBLANK($V456),"",
    IFERROR(
      (IF(ISBLANK(VLOOKUP($V456,$A$4:$R$503,13,0)),"!",VLOOKUP($V456,$A$4:$R$503,13,0))),""))</f>
        <v/>
      </c>
      <c r="AB456" s="18" t="str">
        <f>IF(
  ISBLANK($V456),"",
    IFERROR(
      (IF(ISBLANK(VLOOKUP($V456,$A$4:$R$503,14,0)),"!",VLOOKUP($V456,$A$4:$R$503,14,0))),""))</f>
        <v/>
      </c>
      <c r="AC456" s="2"/>
      <c r="AD456" s="86" t="str">
        <f>IF(
  ISBLANK($AC456),"",
    IFERROR(
      (IF(ISBLANK(VLOOKUP($AC456,$B$4:$R$503,15,0)),"!",VLOOKUP($AC456,$B$4:$R$503,14,0))),""))</f>
        <v/>
      </c>
      <c r="AE456" s="18" t="str">
        <f>IF(
  ISBLANK($AC456),"",
    IFERROR(
      (IF(ISBLANK(VLOOKUP($AC456,$B$4:$R$503,15,0)),"!",VLOOKUP($AC456,$B$4:$R$503,15,0))),""))</f>
        <v/>
      </c>
      <c r="AF456" s="5" t="str">
        <f>IF(
  ISBLANK($AC456),"",
    IFERROR(
      (IF(ISBLANK(VLOOKUP($AC456,$B$4:$R$503,16,0)),"!",VLOOKUP($AC456,$B$4:$R$503,16,0))),""))</f>
        <v/>
      </c>
      <c r="AG456" s="18" t="str">
        <f>IF(
  ISBLANK($AC456),"",
    IFERROR(
      (IF(ISBLANK(VLOOKUP($AC456,$B$4:$R$503,17,0)),"!",VLOOKUP($AC456,$B$4:$R$503,17,0))),""))</f>
        <v/>
      </c>
      <c r="AH456" s="2"/>
      <c r="AI456" s="2"/>
      <c r="AJ456" s="2"/>
      <c r="AK456" s="2"/>
    </row>
    <row r="457" spans="1:37" ht="21.95" customHeight="1" x14ac:dyDescent="0.2">
      <c r="A457" s="23" t="str">
        <f t="shared" si="13"/>
        <v/>
      </c>
      <c r="B457" s="23" t="str">
        <f t="shared" si="14"/>
        <v/>
      </c>
      <c r="C457" s="24"/>
      <c r="D457" s="68"/>
      <c r="E457" s="68"/>
      <c r="F457" s="68"/>
      <c r="G457" s="68"/>
      <c r="H457" s="68"/>
      <c r="I457" s="5"/>
      <c r="J457" s="18"/>
      <c r="K457" s="5"/>
      <c r="L457" s="18"/>
      <c r="M457" s="5"/>
      <c r="N457" s="18"/>
      <c r="O457" s="5"/>
      <c r="P457" s="7"/>
      <c r="Q457" s="5"/>
      <c r="R457" s="12"/>
      <c r="T457" s="2"/>
      <c r="U457" s="8"/>
      <c r="V457" s="26"/>
      <c r="W457" s="16" t="str">
        <f>IF(
  ISBLANK($V457),"",
    IFERROR(
      (IF(ISBLANK(VLOOKUP($V457,$A$4:$R$503,9,0)),"!",VLOOKUP($V457,$A$4:$R$503,9,0))),""))</f>
        <v/>
      </c>
      <c r="X457" s="18" t="str">
        <f>IF(
  ISBLANK($V457),"",
    IFERROR(
      (IF(ISBLANK(VLOOKUP($V457,$A$4:$R$503,10,0)),"!",VLOOKUP($V457,$A$4:$R$503,10,0))),""))</f>
        <v/>
      </c>
      <c r="Y457" s="5" t="str">
        <f>IF(
  ISBLANK($V457),"",
    IFERROR(
      (IF(ISBLANK(VLOOKUP($V457,$A$4:$R$503,11,0)),"!",VLOOKUP($V457,$A$4:$R$503,11,0))),""))</f>
        <v/>
      </c>
      <c r="Z457" s="18" t="str">
        <f>IF(
  ISBLANK($V457),"",
    IFERROR(
      (IF(ISBLANK(VLOOKUP($V457,$A$4:$R$503,12,0)),"!",VLOOKUP($V457,$A$4:$R$503,12,0))),""))</f>
        <v/>
      </c>
      <c r="AA457" s="5" t="str">
        <f>IF(
  ISBLANK($V457),"",
    IFERROR(
      (IF(ISBLANK(VLOOKUP($V457,$A$4:$R$503,13,0)),"!",VLOOKUP($V457,$A$4:$R$503,13,0))),""))</f>
        <v/>
      </c>
      <c r="AB457" s="18" t="str">
        <f>IF(
  ISBLANK($V457),"",
    IFERROR(
      (IF(ISBLANK(VLOOKUP($V457,$A$4:$R$503,14,0)),"!",VLOOKUP($V457,$A$4:$R$503,14,0))),""))</f>
        <v/>
      </c>
      <c r="AC457" s="2"/>
      <c r="AD457" s="86" t="str">
        <f>IF(
  ISBLANK($AC457),"",
    IFERROR(
      (IF(ISBLANK(VLOOKUP($AC457,$B$4:$R$503,15,0)),"!",VLOOKUP($AC457,$B$4:$R$503,14,0))),""))</f>
        <v/>
      </c>
      <c r="AE457" s="18" t="str">
        <f>IF(
  ISBLANK($AC457),"",
    IFERROR(
      (IF(ISBLANK(VLOOKUP($AC457,$B$4:$R$503,15,0)),"!",VLOOKUP($AC457,$B$4:$R$503,15,0))),""))</f>
        <v/>
      </c>
      <c r="AF457" s="5" t="str">
        <f>IF(
  ISBLANK($AC457),"",
    IFERROR(
      (IF(ISBLANK(VLOOKUP($AC457,$B$4:$R$503,16,0)),"!",VLOOKUP($AC457,$B$4:$R$503,16,0))),""))</f>
        <v/>
      </c>
      <c r="AG457" s="18" t="str">
        <f>IF(
  ISBLANK($AC457),"",
    IFERROR(
      (IF(ISBLANK(VLOOKUP($AC457,$B$4:$R$503,17,0)),"!",VLOOKUP($AC457,$B$4:$R$503,17,0))),""))</f>
        <v/>
      </c>
      <c r="AH457" s="2"/>
      <c r="AI457" s="2"/>
      <c r="AJ457" s="2"/>
      <c r="AK457" s="2"/>
    </row>
    <row r="458" spans="1:37" ht="21.95" customHeight="1" x14ac:dyDescent="0.2">
      <c r="A458" s="23" t="str">
        <f t="shared" si="13"/>
        <v/>
      </c>
      <c r="B458" s="23" t="str">
        <f t="shared" si="14"/>
        <v/>
      </c>
      <c r="C458" s="24"/>
      <c r="D458" s="68"/>
      <c r="E458" s="68"/>
      <c r="F458" s="68"/>
      <c r="G458" s="68"/>
      <c r="H458" s="68"/>
      <c r="I458" s="5"/>
      <c r="J458" s="18"/>
      <c r="K458" s="5"/>
      <c r="L458" s="18"/>
      <c r="M458" s="5"/>
      <c r="N458" s="18"/>
      <c r="O458" s="5"/>
      <c r="P458" s="7"/>
      <c r="Q458" s="5"/>
      <c r="R458" s="12"/>
      <c r="T458" s="2"/>
      <c r="U458" s="8"/>
      <c r="V458" s="26"/>
      <c r="W458" s="16" t="str">
        <f>IF(
  ISBLANK($V458),"",
    IFERROR(
      (IF(ISBLANK(VLOOKUP($V458,$A$4:$R$503,9,0)),"!",VLOOKUP($V458,$A$4:$R$503,9,0))),""))</f>
        <v/>
      </c>
      <c r="X458" s="18" t="str">
        <f>IF(
  ISBLANK($V458),"",
    IFERROR(
      (IF(ISBLANK(VLOOKUP($V458,$A$4:$R$503,10,0)),"!",VLOOKUP($V458,$A$4:$R$503,10,0))),""))</f>
        <v/>
      </c>
      <c r="Y458" s="5" t="str">
        <f>IF(
  ISBLANK($V458),"",
    IFERROR(
      (IF(ISBLANK(VLOOKUP($V458,$A$4:$R$503,11,0)),"!",VLOOKUP($V458,$A$4:$R$503,11,0))),""))</f>
        <v/>
      </c>
      <c r="Z458" s="18" t="str">
        <f>IF(
  ISBLANK($V458),"",
    IFERROR(
      (IF(ISBLANK(VLOOKUP($V458,$A$4:$R$503,12,0)),"!",VLOOKUP($V458,$A$4:$R$503,12,0))),""))</f>
        <v/>
      </c>
      <c r="AA458" s="5" t="str">
        <f>IF(
  ISBLANK($V458),"",
    IFERROR(
      (IF(ISBLANK(VLOOKUP($V458,$A$4:$R$503,13,0)),"!",VLOOKUP($V458,$A$4:$R$503,13,0))),""))</f>
        <v/>
      </c>
      <c r="AB458" s="18" t="str">
        <f>IF(
  ISBLANK($V458),"",
    IFERROR(
      (IF(ISBLANK(VLOOKUP($V458,$A$4:$R$503,14,0)),"!",VLOOKUP($V458,$A$4:$R$503,14,0))),""))</f>
        <v/>
      </c>
      <c r="AC458" s="2"/>
      <c r="AD458" s="86" t="str">
        <f>IF(
  ISBLANK($AC458),"",
    IFERROR(
      (IF(ISBLANK(VLOOKUP($AC458,$B$4:$R$503,15,0)),"!",VLOOKUP($AC458,$B$4:$R$503,14,0))),""))</f>
        <v/>
      </c>
      <c r="AE458" s="18" t="str">
        <f>IF(
  ISBLANK($AC458),"",
    IFERROR(
      (IF(ISBLANK(VLOOKUP($AC458,$B$4:$R$503,15,0)),"!",VLOOKUP($AC458,$B$4:$R$503,15,0))),""))</f>
        <v/>
      </c>
      <c r="AF458" s="5" t="str">
        <f>IF(
  ISBLANK($AC458),"",
    IFERROR(
      (IF(ISBLANK(VLOOKUP($AC458,$B$4:$R$503,16,0)),"!",VLOOKUP($AC458,$B$4:$R$503,16,0))),""))</f>
        <v/>
      </c>
      <c r="AG458" s="18" t="str">
        <f>IF(
  ISBLANK($AC458),"",
    IFERROR(
      (IF(ISBLANK(VLOOKUP($AC458,$B$4:$R$503,17,0)),"!",VLOOKUP($AC458,$B$4:$R$503,17,0))),""))</f>
        <v/>
      </c>
      <c r="AH458" s="2"/>
      <c r="AI458" s="2"/>
      <c r="AJ458" s="2"/>
      <c r="AK458" s="2"/>
    </row>
    <row r="459" spans="1:37" ht="21.95" customHeight="1" x14ac:dyDescent="0.2">
      <c r="A459" s="23" t="str">
        <f t="shared" si="13"/>
        <v/>
      </c>
      <c r="B459" s="23" t="str">
        <f t="shared" si="14"/>
        <v/>
      </c>
      <c r="C459" s="24"/>
      <c r="D459" s="68"/>
      <c r="E459" s="68"/>
      <c r="F459" s="68"/>
      <c r="G459" s="68"/>
      <c r="H459" s="68"/>
      <c r="I459" s="5"/>
      <c r="J459" s="18"/>
      <c r="K459" s="5"/>
      <c r="L459" s="18"/>
      <c r="M459" s="5"/>
      <c r="N459" s="18"/>
      <c r="O459" s="5"/>
      <c r="P459" s="7"/>
      <c r="Q459" s="5"/>
      <c r="R459" s="12"/>
      <c r="T459" s="2"/>
      <c r="U459" s="8"/>
      <c r="V459" s="26"/>
      <c r="W459" s="16" t="str">
        <f>IF(
  ISBLANK($V459),"",
    IFERROR(
      (IF(ISBLANK(VLOOKUP($V459,$A$4:$R$503,9,0)),"!",VLOOKUP($V459,$A$4:$R$503,9,0))),""))</f>
        <v/>
      </c>
      <c r="X459" s="18" t="str">
        <f>IF(
  ISBLANK($V459),"",
    IFERROR(
      (IF(ISBLANK(VLOOKUP($V459,$A$4:$R$503,10,0)),"!",VLOOKUP($V459,$A$4:$R$503,10,0))),""))</f>
        <v/>
      </c>
      <c r="Y459" s="5" t="str">
        <f>IF(
  ISBLANK($V459),"",
    IFERROR(
      (IF(ISBLANK(VLOOKUP($V459,$A$4:$R$503,11,0)),"!",VLOOKUP($V459,$A$4:$R$503,11,0))),""))</f>
        <v/>
      </c>
      <c r="Z459" s="18" t="str">
        <f>IF(
  ISBLANK($V459),"",
    IFERROR(
      (IF(ISBLANK(VLOOKUP($V459,$A$4:$R$503,12,0)),"!",VLOOKUP($V459,$A$4:$R$503,12,0))),""))</f>
        <v/>
      </c>
      <c r="AA459" s="5" t="str">
        <f>IF(
  ISBLANK($V459),"",
    IFERROR(
      (IF(ISBLANK(VLOOKUP($V459,$A$4:$R$503,13,0)),"!",VLOOKUP($V459,$A$4:$R$503,13,0))),""))</f>
        <v/>
      </c>
      <c r="AB459" s="18" t="str">
        <f>IF(
  ISBLANK($V459),"",
    IFERROR(
      (IF(ISBLANK(VLOOKUP($V459,$A$4:$R$503,14,0)),"!",VLOOKUP($V459,$A$4:$R$503,14,0))),""))</f>
        <v/>
      </c>
      <c r="AC459" s="2"/>
      <c r="AD459" s="86" t="str">
        <f>IF(
  ISBLANK($AC459),"",
    IFERROR(
      (IF(ISBLANK(VLOOKUP($AC459,$B$4:$R$503,15,0)),"!",VLOOKUP($AC459,$B$4:$R$503,14,0))),""))</f>
        <v/>
      </c>
      <c r="AE459" s="18" t="str">
        <f>IF(
  ISBLANK($AC459),"",
    IFERROR(
      (IF(ISBLANK(VLOOKUP($AC459,$B$4:$R$503,15,0)),"!",VLOOKUP($AC459,$B$4:$R$503,15,0))),""))</f>
        <v/>
      </c>
      <c r="AF459" s="5" t="str">
        <f>IF(
  ISBLANK($AC459),"",
    IFERROR(
      (IF(ISBLANK(VLOOKUP($AC459,$B$4:$R$503,16,0)),"!",VLOOKUP($AC459,$B$4:$R$503,16,0))),""))</f>
        <v/>
      </c>
      <c r="AG459" s="18" t="str">
        <f>IF(
  ISBLANK($AC459),"",
    IFERROR(
      (IF(ISBLANK(VLOOKUP($AC459,$B$4:$R$503,17,0)),"!",VLOOKUP($AC459,$B$4:$R$503,17,0))),""))</f>
        <v/>
      </c>
      <c r="AH459" s="2"/>
      <c r="AI459" s="2"/>
      <c r="AJ459" s="2"/>
      <c r="AK459" s="2"/>
    </row>
    <row r="460" spans="1:37" ht="21.95" customHeight="1" x14ac:dyDescent="0.2">
      <c r="A460" s="23" t="str">
        <f t="shared" si="13"/>
        <v/>
      </c>
      <c r="B460" s="23" t="str">
        <f t="shared" si="14"/>
        <v/>
      </c>
      <c r="C460" s="24"/>
      <c r="D460" s="68"/>
      <c r="E460" s="68"/>
      <c r="F460" s="68"/>
      <c r="G460" s="68"/>
      <c r="H460" s="68"/>
      <c r="I460" s="5"/>
      <c r="J460" s="18"/>
      <c r="K460" s="5"/>
      <c r="L460" s="18"/>
      <c r="M460" s="5"/>
      <c r="N460" s="18"/>
      <c r="O460" s="5"/>
      <c r="P460" s="7"/>
      <c r="Q460" s="5"/>
      <c r="R460" s="12"/>
      <c r="T460" s="2"/>
      <c r="U460" s="8"/>
      <c r="V460" s="26"/>
      <c r="W460" s="16" t="str">
        <f>IF(
  ISBLANK($V460),"",
    IFERROR(
      (IF(ISBLANK(VLOOKUP($V460,$A$4:$R$503,9,0)),"!",VLOOKUP($V460,$A$4:$R$503,9,0))),""))</f>
        <v/>
      </c>
      <c r="X460" s="18" t="str">
        <f>IF(
  ISBLANK($V460),"",
    IFERROR(
      (IF(ISBLANK(VLOOKUP($V460,$A$4:$R$503,10,0)),"!",VLOOKUP($V460,$A$4:$R$503,10,0))),""))</f>
        <v/>
      </c>
      <c r="Y460" s="5" t="str">
        <f>IF(
  ISBLANK($V460),"",
    IFERROR(
      (IF(ISBLANK(VLOOKUP($V460,$A$4:$R$503,11,0)),"!",VLOOKUP($V460,$A$4:$R$503,11,0))),""))</f>
        <v/>
      </c>
      <c r="Z460" s="18" t="str">
        <f>IF(
  ISBLANK($V460),"",
    IFERROR(
      (IF(ISBLANK(VLOOKUP($V460,$A$4:$R$503,12,0)),"!",VLOOKUP($V460,$A$4:$R$503,12,0))),""))</f>
        <v/>
      </c>
      <c r="AA460" s="5" t="str">
        <f>IF(
  ISBLANK($V460),"",
    IFERROR(
      (IF(ISBLANK(VLOOKUP($V460,$A$4:$R$503,13,0)),"!",VLOOKUP($V460,$A$4:$R$503,13,0))),""))</f>
        <v/>
      </c>
      <c r="AB460" s="18" t="str">
        <f>IF(
  ISBLANK($V460),"",
    IFERROR(
      (IF(ISBLANK(VLOOKUP($V460,$A$4:$R$503,14,0)),"!",VLOOKUP($V460,$A$4:$R$503,14,0))),""))</f>
        <v/>
      </c>
      <c r="AC460" s="2"/>
      <c r="AD460" s="86" t="str">
        <f>IF(
  ISBLANK($AC460),"",
    IFERROR(
      (IF(ISBLANK(VLOOKUP($AC460,$B$4:$R$503,15,0)),"!",VLOOKUP($AC460,$B$4:$R$503,14,0))),""))</f>
        <v/>
      </c>
      <c r="AE460" s="18" t="str">
        <f>IF(
  ISBLANK($AC460),"",
    IFERROR(
      (IF(ISBLANK(VLOOKUP($AC460,$B$4:$R$503,15,0)),"!",VLOOKUP($AC460,$B$4:$R$503,15,0))),""))</f>
        <v/>
      </c>
      <c r="AF460" s="5" t="str">
        <f>IF(
  ISBLANK($AC460),"",
    IFERROR(
      (IF(ISBLANK(VLOOKUP($AC460,$B$4:$R$503,16,0)),"!",VLOOKUP($AC460,$B$4:$R$503,16,0))),""))</f>
        <v/>
      </c>
      <c r="AG460" s="18" t="str">
        <f>IF(
  ISBLANK($AC460),"",
    IFERROR(
      (IF(ISBLANK(VLOOKUP($AC460,$B$4:$R$503,17,0)),"!",VLOOKUP($AC460,$B$4:$R$503,17,0))),""))</f>
        <v/>
      </c>
      <c r="AH460" s="2"/>
      <c r="AI460" s="2"/>
      <c r="AJ460" s="2"/>
      <c r="AK460" s="2"/>
    </row>
    <row r="461" spans="1:37" ht="21.95" customHeight="1" x14ac:dyDescent="0.2">
      <c r="A461" s="23" t="str">
        <f t="shared" si="13"/>
        <v/>
      </c>
      <c r="B461" s="23" t="str">
        <f t="shared" si="14"/>
        <v/>
      </c>
      <c r="C461" s="24"/>
      <c r="D461" s="68"/>
      <c r="E461" s="68"/>
      <c r="F461" s="68"/>
      <c r="G461" s="68"/>
      <c r="H461" s="68"/>
      <c r="I461" s="5"/>
      <c r="J461" s="18"/>
      <c r="K461" s="5"/>
      <c r="L461" s="18"/>
      <c r="M461" s="5"/>
      <c r="N461" s="18"/>
      <c r="O461" s="5"/>
      <c r="P461" s="7"/>
      <c r="Q461" s="5"/>
      <c r="R461" s="12"/>
      <c r="T461" s="2"/>
      <c r="U461" s="8"/>
      <c r="V461" s="26"/>
      <c r="W461" s="16" t="str">
        <f>IF(
  ISBLANK($V461),"",
    IFERROR(
      (IF(ISBLANK(VLOOKUP($V461,$A$4:$R$503,9,0)),"!",VLOOKUP($V461,$A$4:$R$503,9,0))),""))</f>
        <v/>
      </c>
      <c r="X461" s="18" t="str">
        <f>IF(
  ISBLANK($V461),"",
    IFERROR(
      (IF(ISBLANK(VLOOKUP($V461,$A$4:$R$503,10,0)),"!",VLOOKUP($V461,$A$4:$R$503,10,0))),""))</f>
        <v/>
      </c>
      <c r="Y461" s="5" t="str">
        <f>IF(
  ISBLANK($V461),"",
    IFERROR(
      (IF(ISBLANK(VLOOKUP($V461,$A$4:$R$503,11,0)),"!",VLOOKUP($V461,$A$4:$R$503,11,0))),""))</f>
        <v/>
      </c>
      <c r="Z461" s="18" t="str">
        <f>IF(
  ISBLANK($V461),"",
    IFERROR(
      (IF(ISBLANK(VLOOKUP($V461,$A$4:$R$503,12,0)),"!",VLOOKUP($V461,$A$4:$R$503,12,0))),""))</f>
        <v/>
      </c>
      <c r="AA461" s="5" t="str">
        <f>IF(
  ISBLANK($V461),"",
    IFERROR(
      (IF(ISBLANK(VLOOKUP($V461,$A$4:$R$503,13,0)),"!",VLOOKUP($V461,$A$4:$R$503,13,0))),""))</f>
        <v/>
      </c>
      <c r="AB461" s="18" t="str">
        <f>IF(
  ISBLANK($V461),"",
    IFERROR(
      (IF(ISBLANK(VLOOKUP($V461,$A$4:$R$503,14,0)),"!",VLOOKUP($V461,$A$4:$R$503,14,0))),""))</f>
        <v/>
      </c>
      <c r="AC461" s="2"/>
      <c r="AD461" s="86" t="str">
        <f>IF(
  ISBLANK($AC461),"",
    IFERROR(
      (IF(ISBLANK(VLOOKUP($AC461,$B$4:$R$503,15,0)),"!",VLOOKUP($AC461,$B$4:$R$503,14,0))),""))</f>
        <v/>
      </c>
      <c r="AE461" s="18" t="str">
        <f>IF(
  ISBLANK($AC461),"",
    IFERROR(
      (IF(ISBLANK(VLOOKUP($AC461,$B$4:$R$503,15,0)),"!",VLOOKUP($AC461,$B$4:$R$503,15,0))),""))</f>
        <v/>
      </c>
      <c r="AF461" s="5" t="str">
        <f>IF(
  ISBLANK($AC461),"",
    IFERROR(
      (IF(ISBLANK(VLOOKUP($AC461,$B$4:$R$503,16,0)),"!",VLOOKUP($AC461,$B$4:$R$503,16,0))),""))</f>
        <v/>
      </c>
      <c r="AG461" s="18" t="str">
        <f>IF(
  ISBLANK($AC461),"",
    IFERROR(
      (IF(ISBLANK(VLOOKUP($AC461,$B$4:$R$503,17,0)),"!",VLOOKUP($AC461,$B$4:$R$503,17,0))),""))</f>
        <v/>
      </c>
      <c r="AH461" s="2"/>
      <c r="AI461" s="2"/>
      <c r="AJ461" s="2"/>
      <c r="AK461" s="2"/>
    </row>
    <row r="462" spans="1:37" ht="21.95" customHeight="1" x14ac:dyDescent="0.2">
      <c r="A462" s="23" t="str">
        <f t="shared" si="13"/>
        <v/>
      </c>
      <c r="B462" s="23" t="str">
        <f t="shared" si="14"/>
        <v/>
      </c>
      <c r="C462" s="24"/>
      <c r="D462" s="68"/>
      <c r="E462" s="68"/>
      <c r="F462" s="68"/>
      <c r="G462" s="68"/>
      <c r="H462" s="68"/>
      <c r="I462" s="5"/>
      <c r="J462" s="18"/>
      <c r="K462" s="5"/>
      <c r="L462" s="18"/>
      <c r="M462" s="5"/>
      <c r="N462" s="18"/>
      <c r="O462" s="5"/>
      <c r="P462" s="7"/>
      <c r="Q462" s="5"/>
      <c r="R462" s="12"/>
      <c r="T462" s="2"/>
      <c r="U462" s="8"/>
      <c r="V462" s="26"/>
      <c r="W462" s="16" t="str">
        <f>IF(
  ISBLANK($V462),"",
    IFERROR(
      (IF(ISBLANK(VLOOKUP($V462,$A$4:$R$503,9,0)),"!",VLOOKUP($V462,$A$4:$R$503,9,0))),""))</f>
        <v/>
      </c>
      <c r="X462" s="18" t="str">
        <f>IF(
  ISBLANK($V462),"",
    IFERROR(
      (IF(ISBLANK(VLOOKUP($V462,$A$4:$R$503,10,0)),"!",VLOOKUP($V462,$A$4:$R$503,10,0))),""))</f>
        <v/>
      </c>
      <c r="Y462" s="5" t="str">
        <f>IF(
  ISBLANK($V462),"",
    IFERROR(
      (IF(ISBLANK(VLOOKUP($V462,$A$4:$R$503,11,0)),"!",VLOOKUP($V462,$A$4:$R$503,11,0))),""))</f>
        <v/>
      </c>
      <c r="Z462" s="18" t="str">
        <f>IF(
  ISBLANK($V462),"",
    IFERROR(
      (IF(ISBLANK(VLOOKUP($V462,$A$4:$R$503,12,0)),"!",VLOOKUP($V462,$A$4:$R$503,12,0))),""))</f>
        <v/>
      </c>
      <c r="AA462" s="5" t="str">
        <f>IF(
  ISBLANK($V462),"",
    IFERROR(
      (IF(ISBLANK(VLOOKUP($V462,$A$4:$R$503,13,0)),"!",VLOOKUP($V462,$A$4:$R$503,13,0))),""))</f>
        <v/>
      </c>
      <c r="AB462" s="18" t="str">
        <f>IF(
  ISBLANK($V462),"",
    IFERROR(
      (IF(ISBLANK(VLOOKUP($V462,$A$4:$R$503,14,0)),"!",VLOOKUP($V462,$A$4:$R$503,14,0))),""))</f>
        <v/>
      </c>
      <c r="AC462" s="2"/>
      <c r="AD462" s="86" t="str">
        <f>IF(
  ISBLANK($AC462),"",
    IFERROR(
      (IF(ISBLANK(VLOOKUP($AC462,$B$4:$R$503,15,0)),"!",VLOOKUP($AC462,$B$4:$R$503,14,0))),""))</f>
        <v/>
      </c>
      <c r="AE462" s="18" t="str">
        <f>IF(
  ISBLANK($AC462),"",
    IFERROR(
      (IF(ISBLANK(VLOOKUP($AC462,$B$4:$R$503,15,0)),"!",VLOOKUP($AC462,$B$4:$R$503,15,0))),""))</f>
        <v/>
      </c>
      <c r="AF462" s="5" t="str">
        <f>IF(
  ISBLANK($AC462),"",
    IFERROR(
      (IF(ISBLANK(VLOOKUP($AC462,$B$4:$R$503,16,0)),"!",VLOOKUP($AC462,$B$4:$R$503,16,0))),""))</f>
        <v/>
      </c>
      <c r="AG462" s="18" t="str">
        <f>IF(
  ISBLANK($AC462),"",
    IFERROR(
      (IF(ISBLANK(VLOOKUP($AC462,$B$4:$R$503,17,0)),"!",VLOOKUP($AC462,$B$4:$R$503,17,0))),""))</f>
        <v/>
      </c>
      <c r="AH462" s="2"/>
      <c r="AI462" s="2"/>
      <c r="AJ462" s="2"/>
      <c r="AK462" s="2"/>
    </row>
    <row r="463" spans="1:37" ht="21.95" customHeight="1" x14ac:dyDescent="0.2">
      <c r="A463" s="23" t="str">
        <f t="shared" si="13"/>
        <v/>
      </c>
      <c r="B463" s="23" t="str">
        <f t="shared" si="14"/>
        <v/>
      </c>
      <c r="C463" s="24"/>
      <c r="D463" s="68"/>
      <c r="E463" s="68"/>
      <c r="F463" s="68"/>
      <c r="G463" s="68"/>
      <c r="H463" s="68"/>
      <c r="I463" s="5"/>
      <c r="J463" s="18"/>
      <c r="K463" s="5"/>
      <c r="L463" s="18"/>
      <c r="M463" s="5"/>
      <c r="N463" s="18"/>
      <c r="O463" s="5"/>
      <c r="P463" s="7"/>
      <c r="Q463" s="5"/>
      <c r="R463" s="12"/>
      <c r="T463" s="2"/>
      <c r="U463" s="8"/>
      <c r="V463" s="26"/>
      <c r="W463" s="16" t="str">
        <f>IF(
  ISBLANK($V463),"",
    IFERROR(
      (IF(ISBLANK(VLOOKUP($V463,$A$4:$R$503,9,0)),"!",VLOOKUP($V463,$A$4:$R$503,9,0))),""))</f>
        <v/>
      </c>
      <c r="X463" s="18" t="str">
        <f>IF(
  ISBLANK($V463),"",
    IFERROR(
      (IF(ISBLANK(VLOOKUP($V463,$A$4:$R$503,10,0)),"!",VLOOKUP($V463,$A$4:$R$503,10,0))),""))</f>
        <v/>
      </c>
      <c r="Y463" s="5" t="str">
        <f>IF(
  ISBLANK($V463),"",
    IFERROR(
      (IF(ISBLANK(VLOOKUP($V463,$A$4:$R$503,11,0)),"!",VLOOKUP($V463,$A$4:$R$503,11,0))),""))</f>
        <v/>
      </c>
      <c r="Z463" s="18" t="str">
        <f>IF(
  ISBLANK($V463),"",
    IFERROR(
      (IF(ISBLANK(VLOOKUP($V463,$A$4:$R$503,12,0)),"!",VLOOKUP($V463,$A$4:$R$503,12,0))),""))</f>
        <v/>
      </c>
      <c r="AA463" s="5" t="str">
        <f>IF(
  ISBLANK($V463),"",
    IFERROR(
      (IF(ISBLANK(VLOOKUP($V463,$A$4:$R$503,13,0)),"!",VLOOKUP($V463,$A$4:$R$503,13,0))),""))</f>
        <v/>
      </c>
      <c r="AB463" s="18" t="str">
        <f>IF(
  ISBLANK($V463),"",
    IFERROR(
      (IF(ISBLANK(VLOOKUP($V463,$A$4:$R$503,14,0)),"!",VLOOKUP($V463,$A$4:$R$503,14,0))),""))</f>
        <v/>
      </c>
      <c r="AC463" s="2"/>
      <c r="AD463" s="86" t="str">
        <f>IF(
  ISBLANK($AC463),"",
    IFERROR(
      (IF(ISBLANK(VLOOKUP($AC463,$B$4:$R$503,15,0)),"!",VLOOKUP($AC463,$B$4:$R$503,14,0))),""))</f>
        <v/>
      </c>
      <c r="AE463" s="18" t="str">
        <f>IF(
  ISBLANK($AC463),"",
    IFERROR(
      (IF(ISBLANK(VLOOKUP($AC463,$B$4:$R$503,15,0)),"!",VLOOKUP($AC463,$B$4:$R$503,15,0))),""))</f>
        <v/>
      </c>
      <c r="AF463" s="5" t="str">
        <f>IF(
  ISBLANK($AC463),"",
    IFERROR(
      (IF(ISBLANK(VLOOKUP($AC463,$B$4:$R$503,16,0)),"!",VLOOKUP($AC463,$B$4:$R$503,16,0))),""))</f>
        <v/>
      </c>
      <c r="AG463" s="18" t="str">
        <f>IF(
  ISBLANK($AC463),"",
    IFERROR(
      (IF(ISBLANK(VLOOKUP($AC463,$B$4:$R$503,17,0)),"!",VLOOKUP($AC463,$B$4:$R$503,17,0))),""))</f>
        <v/>
      </c>
      <c r="AH463" s="2"/>
      <c r="AI463" s="2"/>
      <c r="AJ463" s="2"/>
      <c r="AK463" s="2"/>
    </row>
    <row r="464" spans="1:37" ht="21.95" customHeight="1" x14ac:dyDescent="0.2">
      <c r="A464" s="23" t="str">
        <f t="shared" si="13"/>
        <v/>
      </c>
      <c r="B464" s="23" t="str">
        <f t="shared" si="14"/>
        <v/>
      </c>
      <c r="C464" s="24"/>
      <c r="D464" s="68"/>
      <c r="E464" s="68"/>
      <c r="F464" s="68"/>
      <c r="G464" s="68"/>
      <c r="H464" s="68"/>
      <c r="I464" s="5"/>
      <c r="J464" s="18"/>
      <c r="K464" s="5"/>
      <c r="L464" s="18"/>
      <c r="M464" s="5"/>
      <c r="N464" s="18"/>
      <c r="O464" s="5"/>
      <c r="P464" s="7"/>
      <c r="Q464" s="5"/>
      <c r="R464" s="12"/>
      <c r="T464" s="2"/>
      <c r="U464" s="8"/>
      <c r="V464" s="26"/>
      <c r="W464" s="16" t="str">
        <f>IF(
  ISBLANK($V464),"",
    IFERROR(
      (IF(ISBLANK(VLOOKUP($V464,$A$4:$R$503,9,0)),"!",VLOOKUP($V464,$A$4:$R$503,9,0))),""))</f>
        <v/>
      </c>
      <c r="X464" s="18" t="str">
        <f>IF(
  ISBLANK($V464),"",
    IFERROR(
      (IF(ISBLANK(VLOOKUP($V464,$A$4:$R$503,10,0)),"!",VLOOKUP($V464,$A$4:$R$503,10,0))),""))</f>
        <v/>
      </c>
      <c r="Y464" s="5" t="str">
        <f>IF(
  ISBLANK($V464),"",
    IFERROR(
      (IF(ISBLANK(VLOOKUP($V464,$A$4:$R$503,11,0)),"!",VLOOKUP($V464,$A$4:$R$503,11,0))),""))</f>
        <v/>
      </c>
      <c r="Z464" s="18" t="str">
        <f>IF(
  ISBLANK($V464),"",
    IFERROR(
      (IF(ISBLANK(VLOOKUP($V464,$A$4:$R$503,12,0)),"!",VLOOKUP($V464,$A$4:$R$503,12,0))),""))</f>
        <v/>
      </c>
      <c r="AA464" s="5" t="str">
        <f>IF(
  ISBLANK($V464),"",
    IFERROR(
      (IF(ISBLANK(VLOOKUP($V464,$A$4:$R$503,13,0)),"!",VLOOKUP($V464,$A$4:$R$503,13,0))),""))</f>
        <v/>
      </c>
      <c r="AB464" s="18" t="str">
        <f>IF(
  ISBLANK($V464),"",
    IFERROR(
      (IF(ISBLANK(VLOOKUP($V464,$A$4:$R$503,14,0)),"!",VLOOKUP($V464,$A$4:$R$503,14,0))),""))</f>
        <v/>
      </c>
      <c r="AC464" s="2"/>
      <c r="AD464" s="86" t="str">
        <f>IF(
  ISBLANK($AC464),"",
    IFERROR(
      (IF(ISBLANK(VLOOKUP($AC464,$B$4:$R$503,15,0)),"!",VLOOKUP($AC464,$B$4:$R$503,14,0))),""))</f>
        <v/>
      </c>
      <c r="AE464" s="18" t="str">
        <f>IF(
  ISBLANK($AC464),"",
    IFERROR(
      (IF(ISBLANK(VLOOKUP($AC464,$B$4:$R$503,15,0)),"!",VLOOKUP($AC464,$B$4:$R$503,15,0))),""))</f>
        <v/>
      </c>
      <c r="AF464" s="5" t="str">
        <f>IF(
  ISBLANK($AC464),"",
    IFERROR(
      (IF(ISBLANK(VLOOKUP($AC464,$B$4:$R$503,16,0)),"!",VLOOKUP($AC464,$B$4:$R$503,16,0))),""))</f>
        <v/>
      </c>
      <c r="AG464" s="18" t="str">
        <f>IF(
  ISBLANK($AC464),"",
    IFERROR(
      (IF(ISBLANK(VLOOKUP($AC464,$B$4:$R$503,17,0)),"!",VLOOKUP($AC464,$B$4:$R$503,17,0))),""))</f>
        <v/>
      </c>
      <c r="AH464" s="2"/>
      <c r="AI464" s="2"/>
      <c r="AJ464" s="2"/>
      <c r="AK464" s="2"/>
    </row>
    <row r="465" spans="1:37" ht="21.95" customHeight="1" x14ac:dyDescent="0.2">
      <c r="A465" s="23" t="str">
        <f t="shared" si="13"/>
        <v/>
      </c>
      <c r="B465" s="23" t="str">
        <f t="shared" si="14"/>
        <v/>
      </c>
      <c r="C465" s="24"/>
      <c r="D465" s="68"/>
      <c r="E465" s="68"/>
      <c r="F465" s="68"/>
      <c r="G465" s="68"/>
      <c r="H465" s="68"/>
      <c r="I465" s="5"/>
      <c r="J465" s="18"/>
      <c r="K465" s="5"/>
      <c r="L465" s="18"/>
      <c r="M465" s="5"/>
      <c r="N465" s="18"/>
      <c r="O465" s="5"/>
      <c r="P465" s="7"/>
      <c r="Q465" s="5"/>
      <c r="R465" s="12"/>
      <c r="T465" s="2"/>
      <c r="U465" s="8"/>
      <c r="V465" s="26"/>
      <c r="W465" s="16" t="str">
        <f>IF(
  ISBLANK($V465),"",
    IFERROR(
      (IF(ISBLANK(VLOOKUP($V465,$A$4:$R$503,9,0)),"!",VLOOKUP($V465,$A$4:$R$503,9,0))),""))</f>
        <v/>
      </c>
      <c r="X465" s="18" t="str">
        <f>IF(
  ISBLANK($V465),"",
    IFERROR(
      (IF(ISBLANK(VLOOKUP($V465,$A$4:$R$503,10,0)),"!",VLOOKUP($V465,$A$4:$R$503,10,0))),""))</f>
        <v/>
      </c>
      <c r="Y465" s="5" t="str">
        <f>IF(
  ISBLANK($V465),"",
    IFERROR(
      (IF(ISBLANK(VLOOKUP($V465,$A$4:$R$503,11,0)),"!",VLOOKUP($V465,$A$4:$R$503,11,0))),""))</f>
        <v/>
      </c>
      <c r="Z465" s="18" t="str">
        <f>IF(
  ISBLANK($V465),"",
    IFERROR(
      (IF(ISBLANK(VLOOKUP($V465,$A$4:$R$503,12,0)),"!",VLOOKUP($V465,$A$4:$R$503,12,0))),""))</f>
        <v/>
      </c>
      <c r="AA465" s="5" t="str">
        <f>IF(
  ISBLANK($V465),"",
    IFERROR(
      (IF(ISBLANK(VLOOKUP($V465,$A$4:$R$503,13,0)),"!",VLOOKUP($V465,$A$4:$R$503,13,0))),""))</f>
        <v/>
      </c>
      <c r="AB465" s="18" t="str">
        <f>IF(
  ISBLANK($V465),"",
    IFERROR(
      (IF(ISBLANK(VLOOKUP($V465,$A$4:$R$503,14,0)),"!",VLOOKUP($V465,$A$4:$R$503,14,0))),""))</f>
        <v/>
      </c>
      <c r="AC465" s="2"/>
      <c r="AD465" s="86" t="str">
        <f>IF(
  ISBLANK($AC465),"",
    IFERROR(
      (IF(ISBLANK(VLOOKUP($AC465,$B$4:$R$503,15,0)),"!",VLOOKUP($AC465,$B$4:$R$503,14,0))),""))</f>
        <v/>
      </c>
      <c r="AE465" s="18" t="str">
        <f>IF(
  ISBLANK($AC465),"",
    IFERROR(
      (IF(ISBLANK(VLOOKUP($AC465,$B$4:$R$503,15,0)),"!",VLOOKUP($AC465,$B$4:$R$503,15,0))),""))</f>
        <v/>
      </c>
      <c r="AF465" s="5" t="str">
        <f>IF(
  ISBLANK($AC465),"",
    IFERROR(
      (IF(ISBLANK(VLOOKUP($AC465,$B$4:$R$503,16,0)),"!",VLOOKUP($AC465,$B$4:$R$503,16,0))),""))</f>
        <v/>
      </c>
      <c r="AG465" s="18" t="str">
        <f>IF(
  ISBLANK($AC465),"",
    IFERROR(
      (IF(ISBLANK(VLOOKUP($AC465,$B$4:$R$503,17,0)),"!",VLOOKUP($AC465,$B$4:$R$503,17,0))),""))</f>
        <v/>
      </c>
      <c r="AH465" s="2"/>
      <c r="AI465" s="2"/>
      <c r="AJ465" s="2"/>
      <c r="AK465" s="2"/>
    </row>
    <row r="466" spans="1:37" ht="21.95" customHeight="1" x14ac:dyDescent="0.2">
      <c r="A466" s="23" t="str">
        <f t="shared" si="13"/>
        <v/>
      </c>
      <c r="B466" s="23" t="str">
        <f t="shared" si="14"/>
        <v/>
      </c>
      <c r="C466" s="24"/>
      <c r="D466" s="68"/>
      <c r="E466" s="68"/>
      <c r="F466" s="68"/>
      <c r="G466" s="68"/>
      <c r="H466" s="68"/>
      <c r="I466" s="5"/>
      <c r="J466" s="18"/>
      <c r="K466" s="5"/>
      <c r="L466" s="18"/>
      <c r="M466" s="5"/>
      <c r="N466" s="18"/>
      <c r="O466" s="5"/>
      <c r="P466" s="7"/>
      <c r="Q466" s="5"/>
      <c r="R466" s="12"/>
      <c r="T466" s="2"/>
      <c r="U466" s="8"/>
      <c r="V466" s="26"/>
      <c r="W466" s="16" t="str">
        <f>IF(
  ISBLANK($V466),"",
    IFERROR(
      (IF(ISBLANK(VLOOKUP($V466,$A$4:$R$503,9,0)),"!",VLOOKUP($V466,$A$4:$R$503,9,0))),""))</f>
        <v/>
      </c>
      <c r="X466" s="18" t="str">
        <f>IF(
  ISBLANK($V466),"",
    IFERROR(
      (IF(ISBLANK(VLOOKUP($V466,$A$4:$R$503,10,0)),"!",VLOOKUP($V466,$A$4:$R$503,10,0))),""))</f>
        <v/>
      </c>
      <c r="Y466" s="5" t="str">
        <f>IF(
  ISBLANK($V466),"",
    IFERROR(
      (IF(ISBLANK(VLOOKUP($V466,$A$4:$R$503,11,0)),"!",VLOOKUP($V466,$A$4:$R$503,11,0))),""))</f>
        <v/>
      </c>
      <c r="Z466" s="18" t="str">
        <f>IF(
  ISBLANK($V466),"",
    IFERROR(
      (IF(ISBLANK(VLOOKUP($V466,$A$4:$R$503,12,0)),"!",VLOOKUP($V466,$A$4:$R$503,12,0))),""))</f>
        <v/>
      </c>
      <c r="AA466" s="5" t="str">
        <f>IF(
  ISBLANK($V466),"",
    IFERROR(
      (IF(ISBLANK(VLOOKUP($V466,$A$4:$R$503,13,0)),"!",VLOOKUP($V466,$A$4:$R$503,13,0))),""))</f>
        <v/>
      </c>
      <c r="AB466" s="18" t="str">
        <f>IF(
  ISBLANK($V466),"",
    IFERROR(
      (IF(ISBLANK(VLOOKUP($V466,$A$4:$R$503,14,0)),"!",VLOOKUP($V466,$A$4:$R$503,14,0))),""))</f>
        <v/>
      </c>
      <c r="AC466" s="2"/>
      <c r="AD466" s="86" t="str">
        <f>IF(
  ISBLANK($AC466),"",
    IFERROR(
      (IF(ISBLANK(VLOOKUP($AC466,$B$4:$R$503,15,0)),"!",VLOOKUP($AC466,$B$4:$R$503,14,0))),""))</f>
        <v/>
      </c>
      <c r="AE466" s="18" t="str">
        <f>IF(
  ISBLANK($AC466),"",
    IFERROR(
      (IF(ISBLANK(VLOOKUP($AC466,$B$4:$R$503,15,0)),"!",VLOOKUP($AC466,$B$4:$R$503,15,0))),""))</f>
        <v/>
      </c>
      <c r="AF466" s="5" t="str">
        <f>IF(
  ISBLANK($AC466),"",
    IFERROR(
      (IF(ISBLANK(VLOOKUP($AC466,$B$4:$R$503,16,0)),"!",VLOOKUP($AC466,$B$4:$R$503,16,0))),""))</f>
        <v/>
      </c>
      <c r="AG466" s="18" t="str">
        <f>IF(
  ISBLANK($AC466),"",
    IFERROR(
      (IF(ISBLANK(VLOOKUP($AC466,$B$4:$R$503,17,0)),"!",VLOOKUP($AC466,$B$4:$R$503,17,0))),""))</f>
        <v/>
      </c>
      <c r="AH466" s="2"/>
      <c r="AI466" s="2"/>
      <c r="AJ466" s="2"/>
      <c r="AK466" s="2"/>
    </row>
    <row r="467" spans="1:37" ht="21.95" customHeight="1" x14ac:dyDescent="0.2">
      <c r="A467" s="23" t="str">
        <f t="shared" si="13"/>
        <v/>
      </c>
      <c r="B467" s="23" t="str">
        <f t="shared" si="14"/>
        <v/>
      </c>
      <c r="C467" s="24"/>
      <c r="D467" s="68"/>
      <c r="E467" s="68"/>
      <c r="F467" s="68"/>
      <c r="G467" s="68"/>
      <c r="H467" s="68"/>
      <c r="I467" s="5"/>
      <c r="J467" s="18"/>
      <c r="K467" s="5"/>
      <c r="L467" s="18"/>
      <c r="M467" s="5"/>
      <c r="N467" s="18"/>
      <c r="O467" s="5"/>
      <c r="P467" s="7"/>
      <c r="Q467" s="5"/>
      <c r="R467" s="12"/>
      <c r="T467" s="2"/>
      <c r="U467" s="8"/>
      <c r="V467" s="26"/>
      <c r="W467" s="16" t="str">
        <f>IF(
  ISBLANK($V467),"",
    IFERROR(
      (IF(ISBLANK(VLOOKUP($V467,$A$4:$R$503,9,0)),"!",VLOOKUP($V467,$A$4:$R$503,9,0))),""))</f>
        <v/>
      </c>
      <c r="X467" s="18" t="str">
        <f>IF(
  ISBLANK($V467),"",
    IFERROR(
      (IF(ISBLANK(VLOOKUP($V467,$A$4:$R$503,10,0)),"!",VLOOKUP($V467,$A$4:$R$503,10,0))),""))</f>
        <v/>
      </c>
      <c r="Y467" s="5" t="str">
        <f>IF(
  ISBLANK($V467),"",
    IFERROR(
      (IF(ISBLANK(VLOOKUP($V467,$A$4:$R$503,11,0)),"!",VLOOKUP($V467,$A$4:$R$503,11,0))),""))</f>
        <v/>
      </c>
      <c r="Z467" s="18" t="str">
        <f>IF(
  ISBLANK($V467),"",
    IFERROR(
      (IF(ISBLANK(VLOOKUP($V467,$A$4:$R$503,12,0)),"!",VLOOKUP($V467,$A$4:$R$503,12,0))),""))</f>
        <v/>
      </c>
      <c r="AA467" s="5" t="str">
        <f>IF(
  ISBLANK($V467),"",
    IFERROR(
      (IF(ISBLANK(VLOOKUP($V467,$A$4:$R$503,13,0)),"!",VLOOKUP($V467,$A$4:$R$503,13,0))),""))</f>
        <v/>
      </c>
      <c r="AB467" s="18" t="str">
        <f>IF(
  ISBLANK($V467),"",
    IFERROR(
      (IF(ISBLANK(VLOOKUP($V467,$A$4:$R$503,14,0)),"!",VLOOKUP($V467,$A$4:$R$503,14,0))),""))</f>
        <v/>
      </c>
      <c r="AC467" s="2"/>
      <c r="AD467" s="86" t="str">
        <f>IF(
  ISBLANK($AC467),"",
    IFERROR(
      (IF(ISBLANK(VLOOKUP($AC467,$B$4:$R$503,15,0)),"!",VLOOKUP($AC467,$B$4:$R$503,14,0))),""))</f>
        <v/>
      </c>
      <c r="AE467" s="18" t="str">
        <f>IF(
  ISBLANK($AC467),"",
    IFERROR(
      (IF(ISBLANK(VLOOKUP($AC467,$B$4:$R$503,15,0)),"!",VLOOKUP($AC467,$B$4:$R$503,15,0))),""))</f>
        <v/>
      </c>
      <c r="AF467" s="5" t="str">
        <f>IF(
  ISBLANK($AC467),"",
    IFERROR(
      (IF(ISBLANK(VLOOKUP($AC467,$B$4:$R$503,16,0)),"!",VLOOKUP($AC467,$B$4:$R$503,16,0))),""))</f>
        <v/>
      </c>
      <c r="AG467" s="18" t="str">
        <f>IF(
  ISBLANK($AC467),"",
    IFERROR(
      (IF(ISBLANK(VLOOKUP($AC467,$B$4:$R$503,17,0)),"!",VLOOKUP($AC467,$B$4:$R$503,17,0))),""))</f>
        <v/>
      </c>
      <c r="AH467" s="2"/>
      <c r="AI467" s="2"/>
      <c r="AJ467" s="2"/>
      <c r="AK467" s="2"/>
    </row>
    <row r="468" spans="1:37" ht="21.95" customHeight="1" x14ac:dyDescent="0.2">
      <c r="A468" s="23" t="str">
        <f t="shared" si="13"/>
        <v/>
      </c>
      <c r="B468" s="23" t="str">
        <f t="shared" si="14"/>
        <v/>
      </c>
      <c r="C468" s="24"/>
      <c r="D468" s="68"/>
      <c r="E468" s="68"/>
      <c r="F468" s="68"/>
      <c r="G468" s="68"/>
      <c r="H468" s="68"/>
      <c r="I468" s="5"/>
      <c r="J468" s="18"/>
      <c r="K468" s="5"/>
      <c r="L468" s="18"/>
      <c r="M468" s="5"/>
      <c r="N468" s="18"/>
      <c r="O468" s="5"/>
      <c r="P468" s="7"/>
      <c r="Q468" s="5"/>
      <c r="R468" s="12"/>
      <c r="T468" s="2"/>
      <c r="U468" s="8"/>
      <c r="V468" s="26"/>
      <c r="W468" s="16" t="str">
        <f>IF(
  ISBLANK($V468),"",
    IFERROR(
      (IF(ISBLANK(VLOOKUP($V468,$A$4:$R$503,9,0)),"!",VLOOKUP($V468,$A$4:$R$503,9,0))),""))</f>
        <v/>
      </c>
      <c r="X468" s="18" t="str">
        <f>IF(
  ISBLANK($V468),"",
    IFERROR(
      (IF(ISBLANK(VLOOKUP($V468,$A$4:$R$503,10,0)),"!",VLOOKUP($V468,$A$4:$R$503,10,0))),""))</f>
        <v/>
      </c>
      <c r="Y468" s="5" t="str">
        <f>IF(
  ISBLANK($V468),"",
    IFERROR(
      (IF(ISBLANK(VLOOKUP($V468,$A$4:$R$503,11,0)),"!",VLOOKUP($V468,$A$4:$R$503,11,0))),""))</f>
        <v/>
      </c>
      <c r="Z468" s="18" t="str">
        <f>IF(
  ISBLANK($V468),"",
    IFERROR(
      (IF(ISBLANK(VLOOKUP($V468,$A$4:$R$503,12,0)),"!",VLOOKUP($V468,$A$4:$R$503,12,0))),""))</f>
        <v/>
      </c>
      <c r="AA468" s="5" t="str">
        <f>IF(
  ISBLANK($V468),"",
    IFERROR(
      (IF(ISBLANK(VLOOKUP($V468,$A$4:$R$503,13,0)),"!",VLOOKUP($V468,$A$4:$R$503,13,0))),""))</f>
        <v/>
      </c>
      <c r="AB468" s="18" t="str">
        <f>IF(
  ISBLANK($V468),"",
    IFERROR(
      (IF(ISBLANK(VLOOKUP($V468,$A$4:$R$503,14,0)),"!",VLOOKUP($V468,$A$4:$R$503,14,0))),""))</f>
        <v/>
      </c>
      <c r="AC468" s="2"/>
      <c r="AD468" s="86" t="str">
        <f>IF(
  ISBLANK($AC468),"",
    IFERROR(
      (IF(ISBLANK(VLOOKUP($AC468,$B$4:$R$503,15,0)),"!",VLOOKUP($AC468,$B$4:$R$503,14,0))),""))</f>
        <v/>
      </c>
      <c r="AE468" s="18" t="str">
        <f>IF(
  ISBLANK($AC468),"",
    IFERROR(
      (IF(ISBLANK(VLOOKUP($AC468,$B$4:$R$503,15,0)),"!",VLOOKUP($AC468,$B$4:$R$503,15,0))),""))</f>
        <v/>
      </c>
      <c r="AF468" s="5" t="str">
        <f>IF(
  ISBLANK($AC468),"",
    IFERROR(
      (IF(ISBLANK(VLOOKUP($AC468,$B$4:$R$503,16,0)),"!",VLOOKUP($AC468,$B$4:$R$503,16,0))),""))</f>
        <v/>
      </c>
      <c r="AG468" s="18" t="str">
        <f>IF(
  ISBLANK($AC468),"",
    IFERROR(
      (IF(ISBLANK(VLOOKUP($AC468,$B$4:$R$503,17,0)),"!",VLOOKUP($AC468,$B$4:$R$503,17,0))),""))</f>
        <v/>
      </c>
      <c r="AH468" s="2"/>
      <c r="AI468" s="2"/>
      <c r="AJ468" s="2"/>
      <c r="AK468" s="2"/>
    </row>
    <row r="469" spans="1:37" ht="21.95" customHeight="1" x14ac:dyDescent="0.2">
      <c r="A469" s="23" t="str">
        <f t="shared" si="13"/>
        <v/>
      </c>
      <c r="B469" s="23" t="str">
        <f t="shared" si="14"/>
        <v/>
      </c>
      <c r="C469" s="24"/>
      <c r="D469" s="68"/>
      <c r="E469" s="68"/>
      <c r="F469" s="68"/>
      <c r="G469" s="68"/>
      <c r="H469" s="68"/>
      <c r="I469" s="5"/>
      <c r="J469" s="18"/>
      <c r="K469" s="5"/>
      <c r="L469" s="18"/>
      <c r="M469" s="5"/>
      <c r="N469" s="18"/>
      <c r="O469" s="5"/>
      <c r="P469" s="7"/>
      <c r="Q469" s="5"/>
      <c r="R469" s="12"/>
      <c r="T469" s="2"/>
      <c r="U469" s="8"/>
      <c r="V469" s="26"/>
      <c r="W469" s="16" t="str">
        <f>IF(
  ISBLANK($V469),"",
    IFERROR(
      (IF(ISBLANK(VLOOKUP($V469,$A$4:$R$503,9,0)),"!",VLOOKUP($V469,$A$4:$R$503,9,0))),""))</f>
        <v/>
      </c>
      <c r="X469" s="18" t="str">
        <f>IF(
  ISBLANK($V469),"",
    IFERROR(
      (IF(ISBLANK(VLOOKUP($V469,$A$4:$R$503,10,0)),"!",VLOOKUP($V469,$A$4:$R$503,10,0))),""))</f>
        <v/>
      </c>
      <c r="Y469" s="5" t="str">
        <f>IF(
  ISBLANK($V469),"",
    IFERROR(
      (IF(ISBLANK(VLOOKUP($V469,$A$4:$R$503,11,0)),"!",VLOOKUP($V469,$A$4:$R$503,11,0))),""))</f>
        <v/>
      </c>
      <c r="Z469" s="18" t="str">
        <f>IF(
  ISBLANK($V469),"",
    IFERROR(
      (IF(ISBLANK(VLOOKUP($V469,$A$4:$R$503,12,0)),"!",VLOOKUP($V469,$A$4:$R$503,12,0))),""))</f>
        <v/>
      </c>
      <c r="AA469" s="5" t="str">
        <f>IF(
  ISBLANK($V469),"",
    IFERROR(
      (IF(ISBLANK(VLOOKUP($V469,$A$4:$R$503,13,0)),"!",VLOOKUP($V469,$A$4:$R$503,13,0))),""))</f>
        <v/>
      </c>
      <c r="AB469" s="18" t="str">
        <f>IF(
  ISBLANK($V469),"",
    IFERROR(
      (IF(ISBLANK(VLOOKUP($V469,$A$4:$R$503,14,0)),"!",VLOOKUP($V469,$A$4:$R$503,14,0))),""))</f>
        <v/>
      </c>
      <c r="AC469" s="2"/>
      <c r="AD469" s="86" t="str">
        <f>IF(
  ISBLANK($AC469),"",
    IFERROR(
      (IF(ISBLANK(VLOOKUP($AC469,$B$4:$R$503,15,0)),"!",VLOOKUP($AC469,$B$4:$R$503,14,0))),""))</f>
        <v/>
      </c>
      <c r="AE469" s="18" t="str">
        <f>IF(
  ISBLANK($AC469),"",
    IFERROR(
      (IF(ISBLANK(VLOOKUP($AC469,$B$4:$R$503,15,0)),"!",VLOOKUP($AC469,$B$4:$R$503,15,0))),""))</f>
        <v/>
      </c>
      <c r="AF469" s="5" t="str">
        <f>IF(
  ISBLANK($AC469),"",
    IFERROR(
      (IF(ISBLANK(VLOOKUP($AC469,$B$4:$R$503,16,0)),"!",VLOOKUP($AC469,$B$4:$R$503,16,0))),""))</f>
        <v/>
      </c>
      <c r="AG469" s="18" t="str">
        <f>IF(
  ISBLANK($AC469),"",
    IFERROR(
      (IF(ISBLANK(VLOOKUP($AC469,$B$4:$R$503,17,0)),"!",VLOOKUP($AC469,$B$4:$R$503,17,0))),""))</f>
        <v/>
      </c>
      <c r="AH469" s="2"/>
      <c r="AI469" s="2"/>
      <c r="AJ469" s="2"/>
      <c r="AK469" s="2"/>
    </row>
    <row r="470" spans="1:37" ht="21.95" customHeight="1" x14ac:dyDescent="0.2">
      <c r="A470" s="23" t="str">
        <f t="shared" si="13"/>
        <v/>
      </c>
      <c r="B470" s="23" t="str">
        <f t="shared" si="14"/>
        <v/>
      </c>
      <c r="C470" s="24"/>
      <c r="D470" s="68"/>
      <c r="E470" s="68"/>
      <c r="F470" s="68"/>
      <c r="G470" s="68"/>
      <c r="H470" s="68"/>
      <c r="I470" s="5"/>
      <c r="J470" s="18"/>
      <c r="K470" s="5"/>
      <c r="L470" s="18"/>
      <c r="M470" s="5"/>
      <c r="N470" s="18"/>
      <c r="O470" s="5"/>
      <c r="P470" s="7"/>
      <c r="Q470" s="5"/>
      <c r="R470" s="12"/>
      <c r="T470" s="2"/>
      <c r="U470" s="8"/>
      <c r="V470" s="26"/>
      <c r="W470" s="16" t="str">
        <f>IF(
  ISBLANK($V470),"",
    IFERROR(
      (IF(ISBLANK(VLOOKUP($V470,$A$4:$R$503,9,0)),"!",VLOOKUP($V470,$A$4:$R$503,9,0))),""))</f>
        <v/>
      </c>
      <c r="X470" s="18" t="str">
        <f>IF(
  ISBLANK($V470),"",
    IFERROR(
      (IF(ISBLANK(VLOOKUP($V470,$A$4:$R$503,10,0)),"!",VLOOKUP($V470,$A$4:$R$503,10,0))),""))</f>
        <v/>
      </c>
      <c r="Y470" s="5" t="str">
        <f>IF(
  ISBLANK($V470),"",
    IFERROR(
      (IF(ISBLANK(VLOOKUP($V470,$A$4:$R$503,11,0)),"!",VLOOKUP($V470,$A$4:$R$503,11,0))),""))</f>
        <v/>
      </c>
      <c r="Z470" s="18" t="str">
        <f>IF(
  ISBLANK($V470),"",
    IFERROR(
      (IF(ISBLANK(VLOOKUP($V470,$A$4:$R$503,12,0)),"!",VLOOKUP($V470,$A$4:$R$503,12,0))),""))</f>
        <v/>
      </c>
      <c r="AA470" s="5" t="str">
        <f>IF(
  ISBLANK($V470),"",
    IFERROR(
      (IF(ISBLANK(VLOOKUP($V470,$A$4:$R$503,13,0)),"!",VLOOKUP($V470,$A$4:$R$503,13,0))),""))</f>
        <v/>
      </c>
      <c r="AB470" s="18" t="str">
        <f>IF(
  ISBLANK($V470),"",
    IFERROR(
      (IF(ISBLANK(VLOOKUP($V470,$A$4:$R$503,14,0)),"!",VLOOKUP($V470,$A$4:$R$503,14,0))),""))</f>
        <v/>
      </c>
      <c r="AC470" s="2"/>
      <c r="AD470" s="86" t="str">
        <f>IF(
  ISBLANK($AC470),"",
    IFERROR(
      (IF(ISBLANK(VLOOKUP($AC470,$B$4:$R$503,15,0)),"!",VLOOKUP($AC470,$B$4:$R$503,14,0))),""))</f>
        <v/>
      </c>
      <c r="AE470" s="18" t="str">
        <f>IF(
  ISBLANK($AC470),"",
    IFERROR(
      (IF(ISBLANK(VLOOKUP($AC470,$B$4:$R$503,15,0)),"!",VLOOKUP($AC470,$B$4:$R$503,15,0))),""))</f>
        <v/>
      </c>
      <c r="AF470" s="5" t="str">
        <f>IF(
  ISBLANK($AC470),"",
    IFERROR(
      (IF(ISBLANK(VLOOKUP($AC470,$B$4:$R$503,16,0)),"!",VLOOKUP($AC470,$B$4:$R$503,16,0))),""))</f>
        <v/>
      </c>
      <c r="AG470" s="18" t="str">
        <f>IF(
  ISBLANK($AC470),"",
    IFERROR(
      (IF(ISBLANK(VLOOKUP($AC470,$B$4:$R$503,17,0)),"!",VLOOKUP($AC470,$B$4:$R$503,17,0))),""))</f>
        <v/>
      </c>
      <c r="AH470" s="2"/>
      <c r="AI470" s="2"/>
      <c r="AJ470" s="2"/>
      <c r="AK470" s="2"/>
    </row>
    <row r="471" spans="1:37" ht="21.95" customHeight="1" x14ac:dyDescent="0.2">
      <c r="A471" s="23" t="str">
        <f t="shared" si="13"/>
        <v/>
      </c>
      <c r="B471" s="23" t="str">
        <f t="shared" si="14"/>
        <v/>
      </c>
      <c r="C471" s="24"/>
      <c r="D471" s="68"/>
      <c r="E471" s="68"/>
      <c r="F471" s="68"/>
      <c r="G471" s="68"/>
      <c r="H471" s="68"/>
      <c r="I471" s="5"/>
      <c r="J471" s="18"/>
      <c r="K471" s="5"/>
      <c r="L471" s="18"/>
      <c r="M471" s="5"/>
      <c r="N471" s="18"/>
      <c r="O471" s="5"/>
      <c r="P471" s="7"/>
      <c r="Q471" s="5"/>
      <c r="R471" s="12"/>
      <c r="T471" s="2"/>
      <c r="U471" s="8"/>
      <c r="V471" s="26"/>
      <c r="W471" s="16" t="str">
        <f>IF(
  ISBLANK($V471),"",
    IFERROR(
      (IF(ISBLANK(VLOOKUP($V471,$A$4:$R$503,9,0)),"!",VLOOKUP($V471,$A$4:$R$503,9,0))),""))</f>
        <v/>
      </c>
      <c r="X471" s="18" t="str">
        <f>IF(
  ISBLANK($V471),"",
    IFERROR(
      (IF(ISBLANK(VLOOKUP($V471,$A$4:$R$503,10,0)),"!",VLOOKUP($V471,$A$4:$R$503,10,0))),""))</f>
        <v/>
      </c>
      <c r="Y471" s="5" t="str">
        <f>IF(
  ISBLANK($V471),"",
    IFERROR(
      (IF(ISBLANK(VLOOKUP($V471,$A$4:$R$503,11,0)),"!",VLOOKUP($V471,$A$4:$R$503,11,0))),""))</f>
        <v/>
      </c>
      <c r="Z471" s="18" t="str">
        <f>IF(
  ISBLANK($V471),"",
    IFERROR(
      (IF(ISBLANK(VLOOKUP($V471,$A$4:$R$503,12,0)),"!",VLOOKUP($V471,$A$4:$R$503,12,0))),""))</f>
        <v/>
      </c>
      <c r="AA471" s="5" t="str">
        <f>IF(
  ISBLANK($V471),"",
    IFERROR(
      (IF(ISBLANK(VLOOKUP($V471,$A$4:$R$503,13,0)),"!",VLOOKUP($V471,$A$4:$R$503,13,0))),""))</f>
        <v/>
      </c>
      <c r="AB471" s="18" t="str">
        <f>IF(
  ISBLANK($V471),"",
    IFERROR(
      (IF(ISBLANK(VLOOKUP($V471,$A$4:$R$503,14,0)),"!",VLOOKUP($V471,$A$4:$R$503,14,0))),""))</f>
        <v/>
      </c>
      <c r="AC471" s="2"/>
      <c r="AD471" s="86" t="str">
        <f>IF(
  ISBLANK($AC471),"",
    IFERROR(
      (IF(ISBLANK(VLOOKUP($AC471,$B$4:$R$503,15,0)),"!",VLOOKUP($AC471,$B$4:$R$503,14,0))),""))</f>
        <v/>
      </c>
      <c r="AE471" s="18" t="str">
        <f>IF(
  ISBLANK($AC471),"",
    IFERROR(
      (IF(ISBLANK(VLOOKUP($AC471,$B$4:$R$503,15,0)),"!",VLOOKUP($AC471,$B$4:$R$503,15,0))),""))</f>
        <v/>
      </c>
      <c r="AF471" s="5" t="str">
        <f>IF(
  ISBLANK($AC471),"",
    IFERROR(
      (IF(ISBLANK(VLOOKUP($AC471,$B$4:$R$503,16,0)),"!",VLOOKUP($AC471,$B$4:$R$503,16,0))),""))</f>
        <v/>
      </c>
      <c r="AG471" s="18" t="str">
        <f>IF(
  ISBLANK($AC471),"",
    IFERROR(
      (IF(ISBLANK(VLOOKUP($AC471,$B$4:$R$503,17,0)),"!",VLOOKUP($AC471,$B$4:$R$503,17,0))),""))</f>
        <v/>
      </c>
      <c r="AH471" s="2"/>
      <c r="AI471" s="2"/>
      <c r="AJ471" s="2"/>
      <c r="AK471" s="2"/>
    </row>
    <row r="472" spans="1:37" ht="21.95" customHeight="1" x14ac:dyDescent="0.2">
      <c r="A472" s="23" t="str">
        <f t="shared" si="13"/>
        <v/>
      </c>
      <c r="B472" s="23" t="str">
        <f t="shared" si="14"/>
        <v/>
      </c>
      <c r="C472" s="24"/>
      <c r="D472" s="68"/>
      <c r="E472" s="68"/>
      <c r="F472" s="68"/>
      <c r="G472" s="68"/>
      <c r="H472" s="68"/>
      <c r="I472" s="5"/>
      <c r="J472" s="18"/>
      <c r="K472" s="5"/>
      <c r="L472" s="18"/>
      <c r="M472" s="5"/>
      <c r="N472" s="18"/>
      <c r="O472" s="5"/>
      <c r="P472" s="7"/>
      <c r="Q472" s="5"/>
      <c r="R472" s="12"/>
      <c r="T472" s="2"/>
      <c r="U472" s="8"/>
      <c r="V472" s="26"/>
      <c r="W472" s="16" t="str">
        <f>IF(
  ISBLANK($V472),"",
    IFERROR(
      (IF(ISBLANK(VLOOKUP($V472,$A$4:$R$503,9,0)),"!",VLOOKUP($V472,$A$4:$R$503,9,0))),""))</f>
        <v/>
      </c>
      <c r="X472" s="18" t="str">
        <f>IF(
  ISBLANK($V472),"",
    IFERROR(
      (IF(ISBLANK(VLOOKUP($V472,$A$4:$R$503,10,0)),"!",VLOOKUP($V472,$A$4:$R$503,10,0))),""))</f>
        <v/>
      </c>
      <c r="Y472" s="5" t="str">
        <f>IF(
  ISBLANK($V472),"",
    IFERROR(
      (IF(ISBLANK(VLOOKUP($V472,$A$4:$R$503,11,0)),"!",VLOOKUP($V472,$A$4:$R$503,11,0))),""))</f>
        <v/>
      </c>
      <c r="Z472" s="18" t="str">
        <f>IF(
  ISBLANK($V472),"",
    IFERROR(
      (IF(ISBLANK(VLOOKUP($V472,$A$4:$R$503,12,0)),"!",VLOOKUP($V472,$A$4:$R$503,12,0))),""))</f>
        <v/>
      </c>
      <c r="AA472" s="5" t="str">
        <f>IF(
  ISBLANK($V472),"",
    IFERROR(
      (IF(ISBLANK(VLOOKUP($V472,$A$4:$R$503,13,0)),"!",VLOOKUP($V472,$A$4:$R$503,13,0))),""))</f>
        <v/>
      </c>
      <c r="AB472" s="18" t="str">
        <f>IF(
  ISBLANK($V472),"",
    IFERROR(
      (IF(ISBLANK(VLOOKUP($V472,$A$4:$R$503,14,0)),"!",VLOOKUP($V472,$A$4:$R$503,14,0))),""))</f>
        <v/>
      </c>
      <c r="AC472" s="2"/>
      <c r="AD472" s="86" t="str">
        <f>IF(
  ISBLANK($AC472),"",
    IFERROR(
      (IF(ISBLANK(VLOOKUP($AC472,$B$4:$R$503,15,0)),"!",VLOOKUP($AC472,$B$4:$R$503,14,0))),""))</f>
        <v/>
      </c>
      <c r="AE472" s="18" t="str">
        <f>IF(
  ISBLANK($AC472),"",
    IFERROR(
      (IF(ISBLANK(VLOOKUP($AC472,$B$4:$R$503,15,0)),"!",VLOOKUP($AC472,$B$4:$R$503,15,0))),""))</f>
        <v/>
      </c>
      <c r="AF472" s="5" t="str">
        <f>IF(
  ISBLANK($AC472),"",
    IFERROR(
      (IF(ISBLANK(VLOOKUP($AC472,$B$4:$R$503,16,0)),"!",VLOOKUP($AC472,$B$4:$R$503,16,0))),""))</f>
        <v/>
      </c>
      <c r="AG472" s="18" t="str">
        <f>IF(
  ISBLANK($AC472),"",
    IFERROR(
      (IF(ISBLANK(VLOOKUP($AC472,$B$4:$R$503,17,0)),"!",VLOOKUP($AC472,$B$4:$R$503,17,0))),""))</f>
        <v/>
      </c>
      <c r="AH472" s="2"/>
      <c r="AI472" s="2"/>
      <c r="AJ472" s="2"/>
      <c r="AK472" s="2"/>
    </row>
    <row r="473" spans="1:37" ht="21.95" customHeight="1" x14ac:dyDescent="0.2">
      <c r="A473" s="23" t="str">
        <f t="shared" si="13"/>
        <v/>
      </c>
      <c r="B473" s="23" t="str">
        <f t="shared" si="14"/>
        <v/>
      </c>
      <c r="C473" s="24"/>
      <c r="D473" s="68"/>
      <c r="E473" s="68"/>
      <c r="F473" s="68"/>
      <c r="G473" s="68"/>
      <c r="H473" s="68"/>
      <c r="I473" s="5"/>
      <c r="J473" s="18"/>
      <c r="K473" s="5"/>
      <c r="L473" s="18"/>
      <c r="M473" s="5"/>
      <c r="N473" s="18"/>
      <c r="O473" s="5"/>
      <c r="P473" s="7"/>
      <c r="Q473" s="5"/>
      <c r="R473" s="12"/>
      <c r="T473" s="2"/>
      <c r="U473" s="8"/>
      <c r="V473" s="26"/>
      <c r="W473" s="16" t="str">
        <f>IF(
  ISBLANK($V473),"",
    IFERROR(
      (IF(ISBLANK(VLOOKUP($V473,$A$4:$R$503,9,0)),"!",VLOOKUP($V473,$A$4:$R$503,9,0))),""))</f>
        <v/>
      </c>
      <c r="X473" s="18" t="str">
        <f>IF(
  ISBLANK($V473),"",
    IFERROR(
      (IF(ISBLANK(VLOOKUP($V473,$A$4:$R$503,10,0)),"!",VLOOKUP($V473,$A$4:$R$503,10,0))),""))</f>
        <v/>
      </c>
      <c r="Y473" s="5" t="str">
        <f>IF(
  ISBLANK($V473),"",
    IFERROR(
      (IF(ISBLANK(VLOOKUP($V473,$A$4:$R$503,11,0)),"!",VLOOKUP($V473,$A$4:$R$503,11,0))),""))</f>
        <v/>
      </c>
      <c r="Z473" s="18" t="str">
        <f>IF(
  ISBLANK($V473),"",
    IFERROR(
      (IF(ISBLANK(VLOOKUP($V473,$A$4:$R$503,12,0)),"!",VLOOKUP($V473,$A$4:$R$503,12,0))),""))</f>
        <v/>
      </c>
      <c r="AA473" s="5" t="str">
        <f>IF(
  ISBLANK($V473),"",
    IFERROR(
      (IF(ISBLANK(VLOOKUP($V473,$A$4:$R$503,13,0)),"!",VLOOKUP($V473,$A$4:$R$503,13,0))),""))</f>
        <v/>
      </c>
      <c r="AB473" s="18" t="str">
        <f>IF(
  ISBLANK($V473),"",
    IFERROR(
      (IF(ISBLANK(VLOOKUP($V473,$A$4:$R$503,14,0)),"!",VLOOKUP($V473,$A$4:$R$503,14,0))),""))</f>
        <v/>
      </c>
      <c r="AC473" s="2"/>
      <c r="AD473" s="86" t="str">
        <f>IF(
  ISBLANK($AC473),"",
    IFERROR(
      (IF(ISBLANK(VLOOKUP($AC473,$B$4:$R$503,15,0)),"!",VLOOKUP($AC473,$B$4:$R$503,14,0))),""))</f>
        <v/>
      </c>
      <c r="AE473" s="18" t="str">
        <f>IF(
  ISBLANK($AC473),"",
    IFERROR(
      (IF(ISBLANK(VLOOKUP($AC473,$B$4:$R$503,15,0)),"!",VLOOKUP($AC473,$B$4:$R$503,15,0))),""))</f>
        <v/>
      </c>
      <c r="AF473" s="5" t="str">
        <f>IF(
  ISBLANK($AC473),"",
    IFERROR(
      (IF(ISBLANK(VLOOKUP($AC473,$B$4:$R$503,16,0)),"!",VLOOKUP($AC473,$B$4:$R$503,16,0))),""))</f>
        <v/>
      </c>
      <c r="AG473" s="18" t="str">
        <f>IF(
  ISBLANK($AC473),"",
    IFERROR(
      (IF(ISBLANK(VLOOKUP($AC473,$B$4:$R$503,17,0)),"!",VLOOKUP($AC473,$B$4:$R$503,17,0))),""))</f>
        <v/>
      </c>
      <c r="AH473" s="2"/>
      <c r="AI473" s="2"/>
      <c r="AJ473" s="2"/>
      <c r="AK473" s="2"/>
    </row>
    <row r="474" spans="1:37" ht="21.95" customHeight="1" x14ac:dyDescent="0.2">
      <c r="A474" s="23" t="str">
        <f t="shared" si="13"/>
        <v/>
      </c>
      <c r="B474" s="23" t="str">
        <f t="shared" si="14"/>
        <v/>
      </c>
      <c r="C474" s="24"/>
      <c r="D474" s="68"/>
      <c r="E474" s="68"/>
      <c r="F474" s="68"/>
      <c r="G474" s="68"/>
      <c r="H474" s="68"/>
      <c r="I474" s="5"/>
      <c r="J474" s="18"/>
      <c r="K474" s="5"/>
      <c r="L474" s="18"/>
      <c r="M474" s="5"/>
      <c r="N474" s="18"/>
      <c r="O474" s="5"/>
      <c r="P474" s="7"/>
      <c r="Q474" s="5"/>
      <c r="R474" s="12"/>
      <c r="T474" s="2"/>
      <c r="U474" s="8"/>
      <c r="V474" s="26"/>
      <c r="W474" s="16" t="str">
        <f>IF(
  ISBLANK($V474),"",
    IFERROR(
      (IF(ISBLANK(VLOOKUP($V474,$A$4:$R$503,9,0)),"!",VLOOKUP($V474,$A$4:$R$503,9,0))),""))</f>
        <v/>
      </c>
      <c r="X474" s="18" t="str">
        <f>IF(
  ISBLANK($V474),"",
    IFERROR(
      (IF(ISBLANK(VLOOKUP($V474,$A$4:$R$503,10,0)),"!",VLOOKUP($V474,$A$4:$R$503,10,0))),""))</f>
        <v/>
      </c>
      <c r="Y474" s="5" t="str">
        <f>IF(
  ISBLANK($V474),"",
    IFERROR(
      (IF(ISBLANK(VLOOKUP($V474,$A$4:$R$503,11,0)),"!",VLOOKUP($V474,$A$4:$R$503,11,0))),""))</f>
        <v/>
      </c>
      <c r="Z474" s="18" t="str">
        <f>IF(
  ISBLANK($V474),"",
    IFERROR(
      (IF(ISBLANK(VLOOKUP($V474,$A$4:$R$503,12,0)),"!",VLOOKUP($V474,$A$4:$R$503,12,0))),""))</f>
        <v/>
      </c>
      <c r="AA474" s="5" t="str">
        <f>IF(
  ISBLANK($V474),"",
    IFERROR(
      (IF(ISBLANK(VLOOKUP($V474,$A$4:$R$503,13,0)),"!",VLOOKUP($V474,$A$4:$R$503,13,0))),""))</f>
        <v/>
      </c>
      <c r="AB474" s="18" t="str">
        <f>IF(
  ISBLANK($V474),"",
    IFERROR(
      (IF(ISBLANK(VLOOKUP($V474,$A$4:$R$503,14,0)),"!",VLOOKUP($V474,$A$4:$R$503,14,0))),""))</f>
        <v/>
      </c>
      <c r="AC474" s="2"/>
      <c r="AD474" s="86" t="str">
        <f>IF(
  ISBLANK($AC474),"",
    IFERROR(
      (IF(ISBLANK(VLOOKUP($AC474,$B$4:$R$503,15,0)),"!",VLOOKUP($AC474,$B$4:$R$503,14,0))),""))</f>
        <v/>
      </c>
      <c r="AE474" s="18" t="str">
        <f>IF(
  ISBLANK($AC474),"",
    IFERROR(
      (IF(ISBLANK(VLOOKUP($AC474,$B$4:$R$503,15,0)),"!",VLOOKUP($AC474,$B$4:$R$503,15,0))),""))</f>
        <v/>
      </c>
      <c r="AF474" s="5" t="str">
        <f>IF(
  ISBLANK($AC474),"",
    IFERROR(
      (IF(ISBLANK(VLOOKUP($AC474,$B$4:$R$503,16,0)),"!",VLOOKUP($AC474,$B$4:$R$503,16,0))),""))</f>
        <v/>
      </c>
      <c r="AG474" s="18" t="str">
        <f>IF(
  ISBLANK($AC474),"",
    IFERROR(
      (IF(ISBLANK(VLOOKUP($AC474,$B$4:$R$503,17,0)),"!",VLOOKUP($AC474,$B$4:$R$503,17,0))),""))</f>
        <v/>
      </c>
      <c r="AH474" s="2"/>
      <c r="AI474" s="2"/>
      <c r="AJ474" s="2"/>
      <c r="AK474" s="2"/>
    </row>
    <row r="475" spans="1:37" ht="21.95" customHeight="1" x14ac:dyDescent="0.2">
      <c r="A475" s="23" t="str">
        <f t="shared" si="13"/>
        <v/>
      </c>
      <c r="B475" s="23" t="str">
        <f t="shared" si="14"/>
        <v/>
      </c>
      <c r="C475" s="24"/>
      <c r="D475" s="68"/>
      <c r="E475" s="68"/>
      <c r="F475" s="68"/>
      <c r="G475" s="68"/>
      <c r="H475" s="68"/>
      <c r="I475" s="5"/>
      <c r="J475" s="18"/>
      <c r="K475" s="5"/>
      <c r="L475" s="18"/>
      <c r="M475" s="5"/>
      <c r="N475" s="18"/>
      <c r="O475" s="5"/>
      <c r="P475" s="7"/>
      <c r="Q475" s="5"/>
      <c r="R475" s="12"/>
      <c r="T475" s="2"/>
      <c r="U475" s="8"/>
      <c r="V475" s="26"/>
      <c r="W475" s="16" t="str">
        <f>IF(
  ISBLANK($V475),"",
    IFERROR(
      (IF(ISBLANK(VLOOKUP($V475,$A$4:$R$503,9,0)),"!",VLOOKUP($V475,$A$4:$R$503,9,0))),""))</f>
        <v/>
      </c>
      <c r="X475" s="18" t="str">
        <f>IF(
  ISBLANK($V475),"",
    IFERROR(
      (IF(ISBLANK(VLOOKUP($V475,$A$4:$R$503,10,0)),"!",VLOOKUP($V475,$A$4:$R$503,10,0))),""))</f>
        <v/>
      </c>
      <c r="Y475" s="5" t="str">
        <f>IF(
  ISBLANK($V475),"",
    IFERROR(
      (IF(ISBLANK(VLOOKUP($V475,$A$4:$R$503,11,0)),"!",VLOOKUP($V475,$A$4:$R$503,11,0))),""))</f>
        <v/>
      </c>
      <c r="Z475" s="18" t="str">
        <f>IF(
  ISBLANK($V475),"",
    IFERROR(
      (IF(ISBLANK(VLOOKUP($V475,$A$4:$R$503,12,0)),"!",VLOOKUP($V475,$A$4:$R$503,12,0))),""))</f>
        <v/>
      </c>
      <c r="AA475" s="5" t="str">
        <f>IF(
  ISBLANK($V475),"",
    IFERROR(
      (IF(ISBLANK(VLOOKUP($V475,$A$4:$R$503,13,0)),"!",VLOOKUP($V475,$A$4:$R$503,13,0))),""))</f>
        <v/>
      </c>
      <c r="AB475" s="18" t="str">
        <f>IF(
  ISBLANK($V475),"",
    IFERROR(
      (IF(ISBLANK(VLOOKUP($V475,$A$4:$R$503,14,0)),"!",VLOOKUP($V475,$A$4:$R$503,14,0))),""))</f>
        <v/>
      </c>
      <c r="AC475" s="2"/>
      <c r="AD475" s="86" t="str">
        <f>IF(
  ISBLANK($AC475),"",
    IFERROR(
      (IF(ISBLANK(VLOOKUP($AC475,$B$4:$R$503,15,0)),"!",VLOOKUP($AC475,$B$4:$R$503,14,0))),""))</f>
        <v/>
      </c>
      <c r="AE475" s="18" t="str">
        <f>IF(
  ISBLANK($AC475),"",
    IFERROR(
      (IF(ISBLANK(VLOOKUP($AC475,$B$4:$R$503,15,0)),"!",VLOOKUP($AC475,$B$4:$R$503,15,0))),""))</f>
        <v/>
      </c>
      <c r="AF475" s="5" t="str">
        <f>IF(
  ISBLANK($AC475),"",
    IFERROR(
      (IF(ISBLANK(VLOOKUP($AC475,$B$4:$R$503,16,0)),"!",VLOOKUP($AC475,$B$4:$R$503,16,0))),""))</f>
        <v/>
      </c>
      <c r="AG475" s="18" t="str">
        <f>IF(
  ISBLANK($AC475),"",
    IFERROR(
      (IF(ISBLANK(VLOOKUP($AC475,$B$4:$R$503,17,0)),"!",VLOOKUP($AC475,$B$4:$R$503,17,0))),""))</f>
        <v/>
      </c>
      <c r="AH475" s="2"/>
      <c r="AI475" s="2"/>
      <c r="AJ475" s="2"/>
      <c r="AK475" s="2"/>
    </row>
    <row r="476" spans="1:37" ht="21.95" customHeight="1" x14ac:dyDescent="0.2">
      <c r="A476" s="23" t="str">
        <f t="shared" si="13"/>
        <v/>
      </c>
      <c r="B476" s="23" t="str">
        <f t="shared" si="14"/>
        <v/>
      </c>
      <c r="C476" s="24"/>
      <c r="D476" s="68"/>
      <c r="E476" s="68"/>
      <c r="F476" s="68"/>
      <c r="G476" s="68"/>
      <c r="H476" s="68"/>
      <c r="I476" s="5"/>
      <c r="J476" s="18"/>
      <c r="K476" s="5"/>
      <c r="L476" s="18"/>
      <c r="M476" s="5"/>
      <c r="N476" s="18"/>
      <c r="O476" s="5"/>
      <c r="P476" s="7"/>
      <c r="Q476" s="5"/>
      <c r="R476" s="12"/>
      <c r="T476" s="2"/>
      <c r="U476" s="8"/>
      <c r="V476" s="26"/>
      <c r="W476" s="16" t="str">
        <f>IF(
  ISBLANK($V476),"",
    IFERROR(
      (IF(ISBLANK(VLOOKUP($V476,$A$4:$R$503,9,0)),"!",VLOOKUP($V476,$A$4:$R$503,9,0))),""))</f>
        <v/>
      </c>
      <c r="X476" s="18" t="str">
        <f>IF(
  ISBLANK($V476),"",
    IFERROR(
      (IF(ISBLANK(VLOOKUP($V476,$A$4:$R$503,10,0)),"!",VLOOKUP($V476,$A$4:$R$503,10,0))),""))</f>
        <v/>
      </c>
      <c r="Y476" s="5" t="str">
        <f>IF(
  ISBLANK($V476),"",
    IFERROR(
      (IF(ISBLANK(VLOOKUP($V476,$A$4:$R$503,11,0)),"!",VLOOKUP($V476,$A$4:$R$503,11,0))),""))</f>
        <v/>
      </c>
      <c r="Z476" s="18" t="str">
        <f>IF(
  ISBLANK($V476),"",
    IFERROR(
      (IF(ISBLANK(VLOOKUP($V476,$A$4:$R$503,12,0)),"!",VLOOKUP($V476,$A$4:$R$503,12,0))),""))</f>
        <v/>
      </c>
      <c r="AA476" s="5" t="str">
        <f>IF(
  ISBLANK($V476),"",
    IFERROR(
      (IF(ISBLANK(VLOOKUP($V476,$A$4:$R$503,13,0)),"!",VLOOKUP($V476,$A$4:$R$503,13,0))),""))</f>
        <v/>
      </c>
      <c r="AB476" s="18" t="str">
        <f>IF(
  ISBLANK($V476),"",
    IFERROR(
      (IF(ISBLANK(VLOOKUP($V476,$A$4:$R$503,14,0)),"!",VLOOKUP($V476,$A$4:$R$503,14,0))),""))</f>
        <v/>
      </c>
      <c r="AC476" s="2"/>
      <c r="AD476" s="86" t="str">
        <f>IF(
  ISBLANK($AC476),"",
    IFERROR(
      (IF(ISBLANK(VLOOKUP($AC476,$B$4:$R$503,15,0)),"!",VLOOKUP($AC476,$B$4:$R$503,14,0))),""))</f>
        <v/>
      </c>
      <c r="AE476" s="18" t="str">
        <f>IF(
  ISBLANK($AC476),"",
    IFERROR(
      (IF(ISBLANK(VLOOKUP($AC476,$B$4:$R$503,15,0)),"!",VLOOKUP($AC476,$B$4:$R$503,15,0))),""))</f>
        <v/>
      </c>
      <c r="AF476" s="5" t="str">
        <f>IF(
  ISBLANK($AC476),"",
    IFERROR(
      (IF(ISBLANK(VLOOKUP($AC476,$B$4:$R$503,16,0)),"!",VLOOKUP($AC476,$B$4:$R$503,16,0))),""))</f>
        <v/>
      </c>
      <c r="AG476" s="18" t="str">
        <f>IF(
  ISBLANK($AC476),"",
    IFERROR(
      (IF(ISBLANK(VLOOKUP($AC476,$B$4:$R$503,17,0)),"!",VLOOKUP($AC476,$B$4:$R$503,17,0))),""))</f>
        <v/>
      </c>
      <c r="AH476" s="2"/>
      <c r="AI476" s="2"/>
      <c r="AJ476" s="2"/>
      <c r="AK476" s="2"/>
    </row>
    <row r="477" spans="1:37" ht="21.95" customHeight="1" x14ac:dyDescent="0.2">
      <c r="A477" s="23" t="str">
        <f t="shared" si="13"/>
        <v/>
      </c>
      <c r="B477" s="23" t="str">
        <f t="shared" si="14"/>
        <v/>
      </c>
      <c r="C477" s="24"/>
      <c r="D477" s="68"/>
      <c r="E477" s="68"/>
      <c r="F477" s="68"/>
      <c r="G477" s="68"/>
      <c r="H477" s="68"/>
      <c r="I477" s="5"/>
      <c r="J477" s="18"/>
      <c r="K477" s="5"/>
      <c r="L477" s="18"/>
      <c r="M477" s="5"/>
      <c r="N477" s="18"/>
      <c r="O477" s="5"/>
      <c r="P477" s="7"/>
      <c r="Q477" s="5"/>
      <c r="R477" s="12"/>
      <c r="T477" s="2"/>
      <c r="U477" s="8"/>
      <c r="V477" s="26"/>
      <c r="W477" s="16" t="str">
        <f>IF(
  ISBLANK($V477),"",
    IFERROR(
      (IF(ISBLANK(VLOOKUP($V477,$A$4:$R$503,9,0)),"!",VLOOKUP($V477,$A$4:$R$503,9,0))),""))</f>
        <v/>
      </c>
      <c r="X477" s="18" t="str">
        <f>IF(
  ISBLANK($V477),"",
    IFERROR(
      (IF(ISBLANK(VLOOKUP($V477,$A$4:$R$503,10,0)),"!",VLOOKUP($V477,$A$4:$R$503,10,0))),""))</f>
        <v/>
      </c>
      <c r="Y477" s="5" t="str">
        <f>IF(
  ISBLANK($V477),"",
    IFERROR(
      (IF(ISBLANK(VLOOKUP($V477,$A$4:$R$503,11,0)),"!",VLOOKUP($V477,$A$4:$R$503,11,0))),""))</f>
        <v/>
      </c>
      <c r="Z477" s="18" t="str">
        <f>IF(
  ISBLANK($V477),"",
    IFERROR(
      (IF(ISBLANK(VLOOKUP($V477,$A$4:$R$503,12,0)),"!",VLOOKUP($V477,$A$4:$R$503,12,0))),""))</f>
        <v/>
      </c>
      <c r="AA477" s="5" t="str">
        <f>IF(
  ISBLANK($V477),"",
    IFERROR(
      (IF(ISBLANK(VLOOKUP($V477,$A$4:$R$503,13,0)),"!",VLOOKUP($V477,$A$4:$R$503,13,0))),""))</f>
        <v/>
      </c>
      <c r="AB477" s="18" t="str">
        <f>IF(
  ISBLANK($V477),"",
    IFERROR(
      (IF(ISBLANK(VLOOKUP($V477,$A$4:$R$503,14,0)),"!",VLOOKUP($V477,$A$4:$R$503,14,0))),""))</f>
        <v/>
      </c>
      <c r="AC477" s="2"/>
      <c r="AD477" s="86" t="str">
        <f>IF(
  ISBLANK($AC477),"",
    IFERROR(
      (IF(ISBLANK(VLOOKUP($AC477,$B$4:$R$503,15,0)),"!",VLOOKUP($AC477,$B$4:$R$503,14,0))),""))</f>
        <v/>
      </c>
      <c r="AE477" s="18" t="str">
        <f>IF(
  ISBLANK($AC477),"",
    IFERROR(
      (IF(ISBLANK(VLOOKUP($AC477,$B$4:$R$503,15,0)),"!",VLOOKUP($AC477,$B$4:$R$503,15,0))),""))</f>
        <v/>
      </c>
      <c r="AF477" s="5" t="str">
        <f>IF(
  ISBLANK($AC477),"",
    IFERROR(
      (IF(ISBLANK(VLOOKUP($AC477,$B$4:$R$503,16,0)),"!",VLOOKUP($AC477,$B$4:$R$503,16,0))),""))</f>
        <v/>
      </c>
      <c r="AG477" s="18" t="str">
        <f>IF(
  ISBLANK($AC477),"",
    IFERROR(
      (IF(ISBLANK(VLOOKUP($AC477,$B$4:$R$503,17,0)),"!",VLOOKUP($AC477,$B$4:$R$503,17,0))),""))</f>
        <v/>
      </c>
      <c r="AH477" s="2"/>
      <c r="AI477" s="2"/>
      <c r="AJ477" s="2"/>
      <c r="AK477" s="2"/>
    </row>
    <row r="478" spans="1:37" ht="21.95" customHeight="1" x14ac:dyDescent="0.2">
      <c r="A478" s="23" t="str">
        <f t="shared" si="13"/>
        <v/>
      </c>
      <c r="B478" s="23" t="str">
        <f t="shared" si="14"/>
        <v/>
      </c>
      <c r="C478" s="24"/>
      <c r="D478" s="68"/>
      <c r="E478" s="68"/>
      <c r="F478" s="68"/>
      <c r="G478" s="68"/>
      <c r="H478" s="68"/>
      <c r="I478" s="5"/>
      <c r="J478" s="18"/>
      <c r="K478" s="5"/>
      <c r="L478" s="18"/>
      <c r="M478" s="5"/>
      <c r="N478" s="18"/>
      <c r="O478" s="5"/>
      <c r="P478" s="7"/>
      <c r="Q478" s="5"/>
      <c r="R478" s="12"/>
      <c r="T478" s="2"/>
      <c r="U478" s="8"/>
      <c r="V478" s="26"/>
      <c r="W478" s="16" t="str">
        <f>IF(
  ISBLANK($V478),"",
    IFERROR(
      (IF(ISBLANK(VLOOKUP($V478,$A$4:$R$503,9,0)),"!",VLOOKUP($V478,$A$4:$R$503,9,0))),""))</f>
        <v/>
      </c>
      <c r="X478" s="18" t="str">
        <f>IF(
  ISBLANK($V478),"",
    IFERROR(
      (IF(ISBLANK(VLOOKUP($V478,$A$4:$R$503,10,0)),"!",VLOOKUP($V478,$A$4:$R$503,10,0))),""))</f>
        <v/>
      </c>
      <c r="Y478" s="5" t="str">
        <f>IF(
  ISBLANK($V478),"",
    IFERROR(
      (IF(ISBLANK(VLOOKUP($V478,$A$4:$R$503,11,0)),"!",VLOOKUP($V478,$A$4:$R$503,11,0))),""))</f>
        <v/>
      </c>
      <c r="Z478" s="18" t="str">
        <f>IF(
  ISBLANK($V478),"",
    IFERROR(
      (IF(ISBLANK(VLOOKUP($V478,$A$4:$R$503,12,0)),"!",VLOOKUP($V478,$A$4:$R$503,12,0))),""))</f>
        <v/>
      </c>
      <c r="AA478" s="5" t="str">
        <f>IF(
  ISBLANK($V478),"",
    IFERROR(
      (IF(ISBLANK(VLOOKUP($V478,$A$4:$R$503,13,0)),"!",VLOOKUP($V478,$A$4:$R$503,13,0))),""))</f>
        <v/>
      </c>
      <c r="AB478" s="18" t="str">
        <f>IF(
  ISBLANK($V478),"",
    IFERROR(
      (IF(ISBLANK(VLOOKUP($V478,$A$4:$R$503,14,0)),"!",VLOOKUP($V478,$A$4:$R$503,14,0))),""))</f>
        <v/>
      </c>
      <c r="AC478" s="2"/>
      <c r="AD478" s="86" t="str">
        <f>IF(
  ISBLANK($AC478),"",
    IFERROR(
      (IF(ISBLANK(VLOOKUP($AC478,$B$4:$R$503,15,0)),"!",VLOOKUP($AC478,$B$4:$R$503,14,0))),""))</f>
        <v/>
      </c>
      <c r="AE478" s="18" t="str">
        <f>IF(
  ISBLANK($AC478),"",
    IFERROR(
      (IF(ISBLANK(VLOOKUP($AC478,$B$4:$R$503,15,0)),"!",VLOOKUP($AC478,$B$4:$R$503,15,0))),""))</f>
        <v/>
      </c>
      <c r="AF478" s="5" t="str">
        <f>IF(
  ISBLANK($AC478),"",
    IFERROR(
      (IF(ISBLANK(VLOOKUP($AC478,$B$4:$R$503,16,0)),"!",VLOOKUP($AC478,$B$4:$R$503,16,0))),""))</f>
        <v/>
      </c>
      <c r="AG478" s="18" t="str">
        <f>IF(
  ISBLANK($AC478),"",
    IFERROR(
      (IF(ISBLANK(VLOOKUP($AC478,$B$4:$R$503,17,0)),"!",VLOOKUP($AC478,$B$4:$R$503,17,0))),""))</f>
        <v/>
      </c>
      <c r="AH478" s="2"/>
      <c r="AI478" s="2"/>
      <c r="AJ478" s="2"/>
      <c r="AK478" s="2"/>
    </row>
    <row r="479" spans="1:37" ht="21.95" customHeight="1" x14ac:dyDescent="0.2">
      <c r="A479" s="23" t="str">
        <f t="shared" si="13"/>
        <v/>
      </c>
      <c r="B479" s="23" t="str">
        <f t="shared" si="14"/>
        <v/>
      </c>
      <c r="C479" s="24"/>
      <c r="D479" s="68"/>
      <c r="E479" s="68"/>
      <c r="F479" s="68"/>
      <c r="G479" s="68"/>
      <c r="H479" s="68"/>
      <c r="I479" s="5"/>
      <c r="J479" s="18"/>
      <c r="K479" s="5"/>
      <c r="L479" s="18"/>
      <c r="M479" s="5"/>
      <c r="N479" s="18"/>
      <c r="O479" s="5"/>
      <c r="P479" s="7"/>
      <c r="Q479" s="5"/>
      <c r="R479" s="12"/>
      <c r="T479" s="2"/>
      <c r="U479" s="8"/>
      <c r="V479" s="26"/>
      <c r="W479" s="16" t="str">
        <f>IF(
  ISBLANK($V479),"",
    IFERROR(
      (IF(ISBLANK(VLOOKUP($V479,$A$4:$R$503,9,0)),"!",VLOOKUP($V479,$A$4:$R$503,9,0))),""))</f>
        <v/>
      </c>
      <c r="X479" s="18" t="str">
        <f>IF(
  ISBLANK($V479),"",
    IFERROR(
      (IF(ISBLANK(VLOOKUP($V479,$A$4:$R$503,10,0)),"!",VLOOKUP($V479,$A$4:$R$503,10,0))),""))</f>
        <v/>
      </c>
      <c r="Y479" s="5" t="str">
        <f>IF(
  ISBLANK($V479),"",
    IFERROR(
      (IF(ISBLANK(VLOOKUP($V479,$A$4:$R$503,11,0)),"!",VLOOKUP($V479,$A$4:$R$503,11,0))),""))</f>
        <v/>
      </c>
      <c r="Z479" s="18" t="str">
        <f>IF(
  ISBLANK($V479),"",
    IFERROR(
      (IF(ISBLANK(VLOOKUP($V479,$A$4:$R$503,12,0)),"!",VLOOKUP($V479,$A$4:$R$503,12,0))),""))</f>
        <v/>
      </c>
      <c r="AA479" s="5" t="str">
        <f>IF(
  ISBLANK($V479),"",
    IFERROR(
      (IF(ISBLANK(VLOOKUP($V479,$A$4:$R$503,13,0)),"!",VLOOKUP($V479,$A$4:$R$503,13,0))),""))</f>
        <v/>
      </c>
      <c r="AB479" s="18" t="str">
        <f>IF(
  ISBLANK($V479),"",
    IFERROR(
      (IF(ISBLANK(VLOOKUP($V479,$A$4:$R$503,14,0)),"!",VLOOKUP($V479,$A$4:$R$503,14,0))),""))</f>
        <v/>
      </c>
      <c r="AC479" s="2"/>
      <c r="AD479" s="86" t="str">
        <f>IF(
  ISBLANK($AC479),"",
    IFERROR(
      (IF(ISBLANK(VLOOKUP($AC479,$B$4:$R$503,15,0)),"!",VLOOKUP($AC479,$B$4:$R$503,14,0))),""))</f>
        <v/>
      </c>
      <c r="AE479" s="18" t="str">
        <f>IF(
  ISBLANK($AC479),"",
    IFERROR(
      (IF(ISBLANK(VLOOKUP($AC479,$B$4:$R$503,15,0)),"!",VLOOKUP($AC479,$B$4:$R$503,15,0))),""))</f>
        <v/>
      </c>
      <c r="AF479" s="5" t="str">
        <f>IF(
  ISBLANK($AC479),"",
    IFERROR(
      (IF(ISBLANK(VLOOKUP($AC479,$B$4:$R$503,16,0)),"!",VLOOKUP($AC479,$B$4:$R$503,16,0))),""))</f>
        <v/>
      </c>
      <c r="AG479" s="18" t="str">
        <f>IF(
  ISBLANK($AC479),"",
    IFERROR(
      (IF(ISBLANK(VLOOKUP($AC479,$B$4:$R$503,17,0)),"!",VLOOKUP($AC479,$B$4:$R$503,17,0))),""))</f>
        <v/>
      </c>
      <c r="AH479" s="2"/>
      <c r="AI479" s="2"/>
      <c r="AJ479" s="2"/>
      <c r="AK479" s="2"/>
    </row>
    <row r="480" spans="1:37" ht="21.95" customHeight="1" x14ac:dyDescent="0.2">
      <c r="A480" s="23" t="str">
        <f t="shared" si="13"/>
        <v/>
      </c>
      <c r="B480" s="23" t="str">
        <f t="shared" si="14"/>
        <v/>
      </c>
      <c r="C480" s="24"/>
      <c r="D480" s="68"/>
      <c r="E480" s="68"/>
      <c r="F480" s="68"/>
      <c r="G480" s="68"/>
      <c r="H480" s="68"/>
      <c r="I480" s="5"/>
      <c r="J480" s="18"/>
      <c r="K480" s="5"/>
      <c r="L480" s="18"/>
      <c r="M480" s="5"/>
      <c r="N480" s="18"/>
      <c r="O480" s="5"/>
      <c r="P480" s="7"/>
      <c r="Q480" s="5"/>
      <c r="R480" s="12"/>
      <c r="T480" s="2"/>
      <c r="U480" s="8"/>
      <c r="V480" s="26"/>
      <c r="W480" s="16" t="str">
        <f>IF(
  ISBLANK($V480),"",
    IFERROR(
      (IF(ISBLANK(VLOOKUP($V480,$A$4:$R$503,9,0)),"!",VLOOKUP($V480,$A$4:$R$503,9,0))),""))</f>
        <v/>
      </c>
      <c r="X480" s="18" t="str">
        <f>IF(
  ISBLANK($V480),"",
    IFERROR(
      (IF(ISBLANK(VLOOKUP($V480,$A$4:$R$503,10,0)),"!",VLOOKUP($V480,$A$4:$R$503,10,0))),""))</f>
        <v/>
      </c>
      <c r="Y480" s="5" t="str">
        <f>IF(
  ISBLANK($V480),"",
    IFERROR(
      (IF(ISBLANK(VLOOKUP($V480,$A$4:$R$503,11,0)),"!",VLOOKUP($V480,$A$4:$R$503,11,0))),""))</f>
        <v/>
      </c>
      <c r="Z480" s="18" t="str">
        <f>IF(
  ISBLANK($V480),"",
    IFERROR(
      (IF(ISBLANK(VLOOKUP($V480,$A$4:$R$503,12,0)),"!",VLOOKUP($V480,$A$4:$R$503,12,0))),""))</f>
        <v/>
      </c>
      <c r="AA480" s="5" t="str">
        <f>IF(
  ISBLANK($V480),"",
    IFERROR(
      (IF(ISBLANK(VLOOKUP($V480,$A$4:$R$503,13,0)),"!",VLOOKUP($V480,$A$4:$R$503,13,0))),""))</f>
        <v/>
      </c>
      <c r="AB480" s="18" t="str">
        <f>IF(
  ISBLANK($V480),"",
    IFERROR(
      (IF(ISBLANK(VLOOKUP($V480,$A$4:$R$503,14,0)),"!",VLOOKUP($V480,$A$4:$R$503,14,0))),""))</f>
        <v/>
      </c>
      <c r="AC480" s="2"/>
      <c r="AD480" s="86" t="str">
        <f>IF(
  ISBLANK($AC480),"",
    IFERROR(
      (IF(ISBLANK(VLOOKUP($AC480,$B$4:$R$503,15,0)),"!",VLOOKUP($AC480,$B$4:$R$503,14,0))),""))</f>
        <v/>
      </c>
      <c r="AE480" s="18" t="str">
        <f>IF(
  ISBLANK($AC480),"",
    IFERROR(
      (IF(ISBLANK(VLOOKUP($AC480,$B$4:$R$503,15,0)),"!",VLOOKUP($AC480,$B$4:$R$503,15,0))),""))</f>
        <v/>
      </c>
      <c r="AF480" s="5" t="str">
        <f>IF(
  ISBLANK($AC480),"",
    IFERROR(
      (IF(ISBLANK(VLOOKUP($AC480,$B$4:$R$503,16,0)),"!",VLOOKUP($AC480,$B$4:$R$503,16,0))),""))</f>
        <v/>
      </c>
      <c r="AG480" s="18" t="str">
        <f>IF(
  ISBLANK($AC480),"",
    IFERROR(
      (IF(ISBLANK(VLOOKUP($AC480,$B$4:$R$503,17,0)),"!",VLOOKUP($AC480,$B$4:$R$503,17,0))),""))</f>
        <v/>
      </c>
      <c r="AH480" s="2"/>
      <c r="AI480" s="2"/>
      <c r="AJ480" s="2"/>
      <c r="AK480" s="2"/>
    </row>
    <row r="481" spans="1:37" ht="21.95" customHeight="1" x14ac:dyDescent="0.2">
      <c r="A481" s="23" t="str">
        <f t="shared" si="13"/>
        <v/>
      </c>
      <c r="B481" s="23" t="str">
        <f t="shared" si="14"/>
        <v/>
      </c>
      <c r="C481" s="24"/>
      <c r="D481" s="68"/>
      <c r="E481" s="68"/>
      <c r="F481" s="68"/>
      <c r="G481" s="68"/>
      <c r="H481" s="68"/>
      <c r="I481" s="5"/>
      <c r="J481" s="18"/>
      <c r="K481" s="5"/>
      <c r="L481" s="18"/>
      <c r="M481" s="5"/>
      <c r="N481" s="18"/>
      <c r="O481" s="5"/>
      <c r="P481" s="7"/>
      <c r="Q481" s="5"/>
      <c r="R481" s="12"/>
      <c r="T481" s="2"/>
      <c r="U481" s="8"/>
      <c r="V481" s="26"/>
      <c r="W481" s="16" t="str">
        <f>IF(
  ISBLANK($V481),"",
    IFERROR(
      (IF(ISBLANK(VLOOKUP($V481,$A$4:$R$503,9,0)),"!",VLOOKUP($V481,$A$4:$R$503,9,0))),""))</f>
        <v/>
      </c>
      <c r="X481" s="18" t="str">
        <f>IF(
  ISBLANK($V481),"",
    IFERROR(
      (IF(ISBLANK(VLOOKUP($V481,$A$4:$R$503,10,0)),"!",VLOOKUP($V481,$A$4:$R$503,10,0))),""))</f>
        <v/>
      </c>
      <c r="Y481" s="5" t="str">
        <f>IF(
  ISBLANK($V481),"",
    IFERROR(
      (IF(ISBLANK(VLOOKUP($V481,$A$4:$R$503,11,0)),"!",VLOOKUP($V481,$A$4:$R$503,11,0))),""))</f>
        <v/>
      </c>
      <c r="Z481" s="18" t="str">
        <f>IF(
  ISBLANK($V481),"",
    IFERROR(
      (IF(ISBLANK(VLOOKUP($V481,$A$4:$R$503,12,0)),"!",VLOOKUP($V481,$A$4:$R$503,12,0))),""))</f>
        <v/>
      </c>
      <c r="AA481" s="5" t="str">
        <f>IF(
  ISBLANK($V481),"",
    IFERROR(
      (IF(ISBLANK(VLOOKUP($V481,$A$4:$R$503,13,0)),"!",VLOOKUP($V481,$A$4:$R$503,13,0))),""))</f>
        <v/>
      </c>
      <c r="AB481" s="18" t="str">
        <f>IF(
  ISBLANK($V481),"",
    IFERROR(
      (IF(ISBLANK(VLOOKUP($V481,$A$4:$R$503,14,0)),"!",VLOOKUP($V481,$A$4:$R$503,14,0))),""))</f>
        <v/>
      </c>
      <c r="AC481" s="2"/>
      <c r="AD481" s="86" t="str">
        <f>IF(
  ISBLANK($AC481),"",
    IFERROR(
      (IF(ISBLANK(VLOOKUP($AC481,$B$4:$R$503,15,0)),"!",VLOOKUP($AC481,$B$4:$R$503,14,0))),""))</f>
        <v/>
      </c>
      <c r="AE481" s="18" t="str">
        <f>IF(
  ISBLANK($AC481),"",
    IFERROR(
      (IF(ISBLANK(VLOOKUP($AC481,$B$4:$R$503,15,0)),"!",VLOOKUP($AC481,$B$4:$R$503,15,0))),""))</f>
        <v/>
      </c>
      <c r="AF481" s="5" t="str">
        <f>IF(
  ISBLANK($AC481),"",
    IFERROR(
      (IF(ISBLANK(VLOOKUP($AC481,$B$4:$R$503,16,0)),"!",VLOOKUP($AC481,$B$4:$R$503,16,0))),""))</f>
        <v/>
      </c>
      <c r="AG481" s="18" t="str">
        <f>IF(
  ISBLANK($AC481),"",
    IFERROR(
      (IF(ISBLANK(VLOOKUP($AC481,$B$4:$R$503,17,0)),"!",VLOOKUP($AC481,$B$4:$R$503,17,0))),""))</f>
        <v/>
      </c>
      <c r="AH481" s="2"/>
      <c r="AI481" s="2"/>
      <c r="AJ481" s="2"/>
      <c r="AK481" s="2"/>
    </row>
    <row r="482" spans="1:37" ht="21.95" customHeight="1" x14ac:dyDescent="0.2">
      <c r="A482" s="23" t="str">
        <f t="shared" si="13"/>
        <v/>
      </c>
      <c r="B482" s="23" t="str">
        <f t="shared" si="14"/>
        <v/>
      </c>
      <c r="C482" s="24"/>
      <c r="D482" s="68"/>
      <c r="E482" s="68"/>
      <c r="F482" s="68"/>
      <c r="G482" s="68"/>
      <c r="H482" s="68"/>
      <c r="I482" s="5"/>
      <c r="J482" s="18"/>
      <c r="K482" s="5"/>
      <c r="L482" s="18"/>
      <c r="M482" s="5"/>
      <c r="N482" s="18"/>
      <c r="O482" s="5"/>
      <c r="P482" s="7"/>
      <c r="Q482" s="5"/>
      <c r="R482" s="12"/>
      <c r="T482" s="2"/>
      <c r="U482" s="8"/>
      <c r="V482" s="26"/>
      <c r="W482" s="16" t="str">
        <f>IF(
  ISBLANK($V482),"",
    IFERROR(
      (IF(ISBLANK(VLOOKUP($V482,$A$4:$R$503,9,0)),"!",VLOOKUP($V482,$A$4:$R$503,9,0))),""))</f>
        <v/>
      </c>
      <c r="X482" s="18" t="str">
        <f>IF(
  ISBLANK($V482),"",
    IFERROR(
      (IF(ISBLANK(VLOOKUP($V482,$A$4:$R$503,10,0)),"!",VLOOKUP($V482,$A$4:$R$503,10,0))),""))</f>
        <v/>
      </c>
      <c r="Y482" s="5" t="str">
        <f>IF(
  ISBLANK($V482),"",
    IFERROR(
      (IF(ISBLANK(VLOOKUP($V482,$A$4:$R$503,11,0)),"!",VLOOKUP($V482,$A$4:$R$503,11,0))),""))</f>
        <v/>
      </c>
      <c r="Z482" s="18" t="str">
        <f>IF(
  ISBLANK($V482),"",
    IFERROR(
      (IF(ISBLANK(VLOOKUP($V482,$A$4:$R$503,12,0)),"!",VLOOKUP($V482,$A$4:$R$503,12,0))),""))</f>
        <v/>
      </c>
      <c r="AA482" s="5" t="str">
        <f>IF(
  ISBLANK($V482),"",
    IFERROR(
      (IF(ISBLANK(VLOOKUP($V482,$A$4:$R$503,13,0)),"!",VLOOKUP($V482,$A$4:$R$503,13,0))),""))</f>
        <v/>
      </c>
      <c r="AB482" s="18" t="str">
        <f>IF(
  ISBLANK($V482),"",
    IFERROR(
      (IF(ISBLANK(VLOOKUP($V482,$A$4:$R$503,14,0)),"!",VLOOKUP($V482,$A$4:$R$503,14,0))),""))</f>
        <v/>
      </c>
      <c r="AC482" s="2"/>
      <c r="AD482" s="86" t="str">
        <f>IF(
  ISBLANK($AC482),"",
    IFERROR(
      (IF(ISBLANK(VLOOKUP($AC482,$B$4:$R$503,15,0)),"!",VLOOKUP($AC482,$B$4:$R$503,14,0))),""))</f>
        <v/>
      </c>
      <c r="AE482" s="18" t="str">
        <f>IF(
  ISBLANK($AC482),"",
    IFERROR(
      (IF(ISBLANK(VLOOKUP($AC482,$B$4:$R$503,15,0)),"!",VLOOKUP($AC482,$B$4:$R$503,15,0))),""))</f>
        <v/>
      </c>
      <c r="AF482" s="5" t="str">
        <f>IF(
  ISBLANK($AC482),"",
    IFERROR(
      (IF(ISBLANK(VLOOKUP($AC482,$B$4:$R$503,16,0)),"!",VLOOKUP($AC482,$B$4:$R$503,16,0))),""))</f>
        <v/>
      </c>
      <c r="AG482" s="18" t="str">
        <f>IF(
  ISBLANK($AC482),"",
    IFERROR(
      (IF(ISBLANK(VLOOKUP($AC482,$B$4:$R$503,17,0)),"!",VLOOKUP($AC482,$B$4:$R$503,17,0))),""))</f>
        <v/>
      </c>
      <c r="AH482" s="2"/>
      <c r="AI482" s="2"/>
      <c r="AJ482" s="2"/>
      <c r="AK482" s="2"/>
    </row>
    <row r="483" spans="1:37" ht="21.95" customHeight="1" x14ac:dyDescent="0.2">
      <c r="A483" s="23" t="str">
        <f t="shared" si="13"/>
        <v/>
      </c>
      <c r="B483" s="23" t="str">
        <f t="shared" si="14"/>
        <v/>
      </c>
      <c r="C483" s="24"/>
      <c r="D483" s="68"/>
      <c r="E483" s="68"/>
      <c r="F483" s="68"/>
      <c r="G483" s="68"/>
      <c r="H483" s="68"/>
      <c r="I483" s="5"/>
      <c r="J483" s="18"/>
      <c r="K483" s="5"/>
      <c r="L483" s="18"/>
      <c r="M483" s="5"/>
      <c r="N483" s="18"/>
      <c r="O483" s="5"/>
      <c r="P483" s="7"/>
      <c r="Q483" s="5"/>
      <c r="R483" s="12"/>
      <c r="T483" s="2"/>
      <c r="U483" s="8"/>
      <c r="V483" s="26"/>
      <c r="W483" s="16" t="str">
        <f>IF(
  ISBLANK($V483),"",
    IFERROR(
      (IF(ISBLANK(VLOOKUP($V483,$A$4:$R$503,9,0)),"!",VLOOKUP($V483,$A$4:$R$503,9,0))),""))</f>
        <v/>
      </c>
      <c r="X483" s="18" t="str">
        <f>IF(
  ISBLANK($V483),"",
    IFERROR(
      (IF(ISBLANK(VLOOKUP($V483,$A$4:$R$503,10,0)),"!",VLOOKUP($V483,$A$4:$R$503,10,0))),""))</f>
        <v/>
      </c>
      <c r="Y483" s="5" t="str">
        <f>IF(
  ISBLANK($V483),"",
    IFERROR(
      (IF(ISBLANK(VLOOKUP($V483,$A$4:$R$503,11,0)),"!",VLOOKUP($V483,$A$4:$R$503,11,0))),""))</f>
        <v/>
      </c>
      <c r="Z483" s="18" t="str">
        <f>IF(
  ISBLANK($V483),"",
    IFERROR(
      (IF(ISBLANK(VLOOKUP($V483,$A$4:$R$503,12,0)),"!",VLOOKUP($V483,$A$4:$R$503,12,0))),""))</f>
        <v/>
      </c>
      <c r="AA483" s="5" t="str">
        <f>IF(
  ISBLANK($V483),"",
    IFERROR(
      (IF(ISBLANK(VLOOKUP($V483,$A$4:$R$503,13,0)),"!",VLOOKUP($V483,$A$4:$R$503,13,0))),""))</f>
        <v/>
      </c>
      <c r="AB483" s="18" t="str">
        <f>IF(
  ISBLANK($V483),"",
    IFERROR(
      (IF(ISBLANK(VLOOKUP($V483,$A$4:$R$503,14,0)),"!",VLOOKUP($V483,$A$4:$R$503,14,0))),""))</f>
        <v/>
      </c>
      <c r="AC483" s="2"/>
      <c r="AD483" s="86" t="str">
        <f>IF(
  ISBLANK($AC483),"",
    IFERROR(
      (IF(ISBLANK(VLOOKUP($AC483,$B$4:$R$503,15,0)),"!",VLOOKUP($AC483,$B$4:$R$503,14,0))),""))</f>
        <v/>
      </c>
      <c r="AE483" s="18" t="str">
        <f>IF(
  ISBLANK($AC483),"",
    IFERROR(
      (IF(ISBLANK(VLOOKUP($AC483,$B$4:$R$503,15,0)),"!",VLOOKUP($AC483,$B$4:$R$503,15,0))),""))</f>
        <v/>
      </c>
      <c r="AF483" s="5" t="str">
        <f>IF(
  ISBLANK($AC483),"",
    IFERROR(
      (IF(ISBLANK(VLOOKUP($AC483,$B$4:$R$503,16,0)),"!",VLOOKUP($AC483,$B$4:$R$503,16,0))),""))</f>
        <v/>
      </c>
      <c r="AG483" s="18" t="str">
        <f>IF(
  ISBLANK($AC483),"",
    IFERROR(
      (IF(ISBLANK(VLOOKUP($AC483,$B$4:$R$503,17,0)),"!",VLOOKUP($AC483,$B$4:$R$503,17,0))),""))</f>
        <v/>
      </c>
      <c r="AH483" s="2"/>
      <c r="AI483" s="2"/>
      <c r="AJ483" s="2"/>
      <c r="AK483" s="2"/>
    </row>
    <row r="484" spans="1:37" ht="21.95" customHeight="1" x14ac:dyDescent="0.2">
      <c r="A484" s="23" t="str">
        <f t="shared" si="13"/>
        <v/>
      </c>
      <c r="B484" s="23" t="str">
        <f t="shared" si="14"/>
        <v/>
      </c>
      <c r="C484" s="24"/>
      <c r="D484" s="68"/>
      <c r="E484" s="68"/>
      <c r="F484" s="68"/>
      <c r="G484" s="68"/>
      <c r="H484" s="68"/>
      <c r="I484" s="5"/>
      <c r="J484" s="18"/>
      <c r="K484" s="5"/>
      <c r="L484" s="18"/>
      <c r="M484" s="5"/>
      <c r="N484" s="18"/>
      <c r="O484" s="5"/>
      <c r="P484" s="7"/>
      <c r="Q484" s="5"/>
      <c r="R484" s="12"/>
      <c r="T484" s="2"/>
      <c r="U484" s="8"/>
      <c r="V484" s="26"/>
      <c r="W484" s="16" t="str">
        <f>IF(
  ISBLANK($V484),"",
    IFERROR(
      (IF(ISBLANK(VLOOKUP($V484,$A$4:$R$503,9,0)),"!",VLOOKUP($V484,$A$4:$R$503,9,0))),""))</f>
        <v/>
      </c>
      <c r="X484" s="18" t="str">
        <f>IF(
  ISBLANK($V484),"",
    IFERROR(
      (IF(ISBLANK(VLOOKUP($V484,$A$4:$R$503,10,0)),"!",VLOOKUP($V484,$A$4:$R$503,10,0))),""))</f>
        <v/>
      </c>
      <c r="Y484" s="5" t="str">
        <f>IF(
  ISBLANK($V484),"",
    IFERROR(
      (IF(ISBLANK(VLOOKUP($V484,$A$4:$R$503,11,0)),"!",VLOOKUP($V484,$A$4:$R$503,11,0))),""))</f>
        <v/>
      </c>
      <c r="Z484" s="18" t="str">
        <f>IF(
  ISBLANK($V484),"",
    IFERROR(
      (IF(ISBLANK(VLOOKUP($V484,$A$4:$R$503,12,0)),"!",VLOOKUP($V484,$A$4:$R$503,12,0))),""))</f>
        <v/>
      </c>
      <c r="AA484" s="5" t="str">
        <f>IF(
  ISBLANK($V484),"",
    IFERROR(
      (IF(ISBLANK(VLOOKUP($V484,$A$4:$R$503,13,0)),"!",VLOOKUP($V484,$A$4:$R$503,13,0))),""))</f>
        <v/>
      </c>
      <c r="AB484" s="18" t="str">
        <f>IF(
  ISBLANK($V484),"",
    IFERROR(
      (IF(ISBLANK(VLOOKUP($V484,$A$4:$R$503,14,0)),"!",VLOOKUP($V484,$A$4:$R$503,14,0))),""))</f>
        <v/>
      </c>
      <c r="AC484" s="2"/>
      <c r="AD484" s="86" t="str">
        <f>IF(
  ISBLANK($AC484),"",
    IFERROR(
      (IF(ISBLANK(VLOOKUP($AC484,$B$4:$R$503,15,0)),"!",VLOOKUP($AC484,$B$4:$R$503,14,0))),""))</f>
        <v/>
      </c>
      <c r="AE484" s="18" t="str">
        <f>IF(
  ISBLANK($AC484),"",
    IFERROR(
      (IF(ISBLANK(VLOOKUP($AC484,$B$4:$R$503,15,0)),"!",VLOOKUP($AC484,$B$4:$R$503,15,0))),""))</f>
        <v/>
      </c>
      <c r="AF484" s="5" t="str">
        <f>IF(
  ISBLANK($AC484),"",
    IFERROR(
      (IF(ISBLANK(VLOOKUP($AC484,$B$4:$R$503,16,0)),"!",VLOOKUP($AC484,$B$4:$R$503,16,0))),""))</f>
        <v/>
      </c>
      <c r="AG484" s="18" t="str">
        <f>IF(
  ISBLANK($AC484),"",
    IFERROR(
      (IF(ISBLANK(VLOOKUP($AC484,$B$4:$R$503,17,0)),"!",VLOOKUP($AC484,$B$4:$R$503,17,0))),""))</f>
        <v/>
      </c>
      <c r="AH484" s="2"/>
      <c r="AI484" s="2"/>
      <c r="AJ484" s="2"/>
      <c r="AK484" s="2"/>
    </row>
    <row r="485" spans="1:37" ht="21.95" customHeight="1" x14ac:dyDescent="0.2">
      <c r="A485" s="23" t="str">
        <f t="shared" si="13"/>
        <v/>
      </c>
      <c r="B485" s="23" t="str">
        <f t="shared" si="14"/>
        <v/>
      </c>
      <c r="C485" s="24"/>
      <c r="D485" s="68"/>
      <c r="E485" s="68"/>
      <c r="F485" s="68"/>
      <c r="G485" s="68"/>
      <c r="H485" s="68"/>
      <c r="I485" s="5"/>
      <c r="J485" s="18"/>
      <c r="K485" s="5"/>
      <c r="L485" s="18"/>
      <c r="M485" s="5"/>
      <c r="N485" s="18"/>
      <c r="O485" s="5"/>
      <c r="P485" s="7"/>
      <c r="Q485" s="5"/>
      <c r="R485" s="12"/>
      <c r="T485" s="2"/>
      <c r="U485" s="8"/>
      <c r="V485" s="26"/>
      <c r="W485" s="16" t="str">
        <f>IF(
  ISBLANK($V485),"",
    IFERROR(
      (IF(ISBLANK(VLOOKUP($V485,$A$4:$R$503,9,0)),"!",VLOOKUP($V485,$A$4:$R$503,9,0))),""))</f>
        <v/>
      </c>
      <c r="X485" s="18" t="str">
        <f>IF(
  ISBLANK($V485),"",
    IFERROR(
      (IF(ISBLANK(VLOOKUP($V485,$A$4:$R$503,10,0)),"!",VLOOKUP($V485,$A$4:$R$503,10,0))),""))</f>
        <v/>
      </c>
      <c r="Y485" s="5" t="str">
        <f>IF(
  ISBLANK($V485),"",
    IFERROR(
      (IF(ISBLANK(VLOOKUP($V485,$A$4:$R$503,11,0)),"!",VLOOKUP($V485,$A$4:$R$503,11,0))),""))</f>
        <v/>
      </c>
      <c r="Z485" s="18" t="str">
        <f>IF(
  ISBLANK($V485),"",
    IFERROR(
      (IF(ISBLANK(VLOOKUP($V485,$A$4:$R$503,12,0)),"!",VLOOKUP($V485,$A$4:$R$503,12,0))),""))</f>
        <v/>
      </c>
      <c r="AA485" s="5" t="str">
        <f>IF(
  ISBLANK($V485),"",
    IFERROR(
      (IF(ISBLANK(VLOOKUP($V485,$A$4:$R$503,13,0)),"!",VLOOKUP($V485,$A$4:$R$503,13,0))),""))</f>
        <v/>
      </c>
      <c r="AB485" s="18" t="str">
        <f>IF(
  ISBLANK($V485),"",
    IFERROR(
      (IF(ISBLANK(VLOOKUP($V485,$A$4:$R$503,14,0)),"!",VLOOKUP($V485,$A$4:$R$503,14,0))),""))</f>
        <v/>
      </c>
      <c r="AC485" s="2"/>
      <c r="AD485" s="86" t="str">
        <f>IF(
  ISBLANK($AC485),"",
    IFERROR(
      (IF(ISBLANK(VLOOKUP($AC485,$B$4:$R$503,15,0)),"!",VLOOKUP($AC485,$B$4:$R$503,14,0))),""))</f>
        <v/>
      </c>
      <c r="AE485" s="18" t="str">
        <f>IF(
  ISBLANK($AC485),"",
    IFERROR(
      (IF(ISBLANK(VLOOKUP($AC485,$B$4:$R$503,15,0)),"!",VLOOKUP($AC485,$B$4:$R$503,15,0))),""))</f>
        <v/>
      </c>
      <c r="AF485" s="5" t="str">
        <f>IF(
  ISBLANK($AC485),"",
    IFERROR(
      (IF(ISBLANK(VLOOKUP($AC485,$B$4:$R$503,16,0)),"!",VLOOKUP($AC485,$B$4:$R$503,16,0))),""))</f>
        <v/>
      </c>
      <c r="AG485" s="18" t="str">
        <f>IF(
  ISBLANK($AC485),"",
    IFERROR(
      (IF(ISBLANK(VLOOKUP($AC485,$B$4:$R$503,17,0)),"!",VLOOKUP($AC485,$B$4:$R$503,17,0))),""))</f>
        <v/>
      </c>
      <c r="AH485" s="2"/>
      <c r="AI485" s="2"/>
      <c r="AJ485" s="2"/>
      <c r="AK485" s="2"/>
    </row>
    <row r="486" spans="1:37" ht="21.95" customHeight="1" x14ac:dyDescent="0.2">
      <c r="A486" s="23" t="str">
        <f t="shared" si="13"/>
        <v/>
      </c>
      <c r="B486" s="23" t="str">
        <f t="shared" si="14"/>
        <v/>
      </c>
      <c r="C486" s="24"/>
      <c r="D486" s="68"/>
      <c r="E486" s="68"/>
      <c r="F486" s="68"/>
      <c r="G486" s="68"/>
      <c r="H486" s="68"/>
      <c r="I486" s="5"/>
      <c r="J486" s="18"/>
      <c r="K486" s="5"/>
      <c r="L486" s="18"/>
      <c r="M486" s="5"/>
      <c r="N486" s="18"/>
      <c r="O486" s="5"/>
      <c r="P486" s="7"/>
      <c r="Q486" s="5"/>
      <c r="R486" s="12"/>
      <c r="T486" s="2"/>
      <c r="U486" s="8"/>
      <c r="V486" s="26"/>
      <c r="W486" s="16" t="str">
        <f>IF(
  ISBLANK($V486),"",
    IFERROR(
      (IF(ISBLANK(VLOOKUP($V486,$A$4:$R$503,9,0)),"!",VLOOKUP($V486,$A$4:$R$503,9,0))),""))</f>
        <v/>
      </c>
      <c r="X486" s="18" t="str">
        <f>IF(
  ISBLANK($V486),"",
    IFERROR(
      (IF(ISBLANK(VLOOKUP($V486,$A$4:$R$503,10,0)),"!",VLOOKUP($V486,$A$4:$R$503,10,0))),""))</f>
        <v/>
      </c>
      <c r="Y486" s="5" t="str">
        <f>IF(
  ISBLANK($V486),"",
    IFERROR(
      (IF(ISBLANK(VLOOKUP($V486,$A$4:$R$503,11,0)),"!",VLOOKUP($V486,$A$4:$R$503,11,0))),""))</f>
        <v/>
      </c>
      <c r="Z486" s="18" t="str">
        <f>IF(
  ISBLANK($V486),"",
    IFERROR(
      (IF(ISBLANK(VLOOKUP($V486,$A$4:$R$503,12,0)),"!",VLOOKUP($V486,$A$4:$R$503,12,0))),""))</f>
        <v/>
      </c>
      <c r="AA486" s="5" t="str">
        <f>IF(
  ISBLANK($V486),"",
    IFERROR(
      (IF(ISBLANK(VLOOKUP($V486,$A$4:$R$503,13,0)),"!",VLOOKUP($V486,$A$4:$R$503,13,0))),""))</f>
        <v/>
      </c>
      <c r="AB486" s="18" t="str">
        <f>IF(
  ISBLANK($V486),"",
    IFERROR(
      (IF(ISBLANK(VLOOKUP($V486,$A$4:$R$503,14,0)),"!",VLOOKUP($V486,$A$4:$R$503,14,0))),""))</f>
        <v/>
      </c>
      <c r="AC486" s="2"/>
      <c r="AD486" s="86" t="str">
        <f>IF(
  ISBLANK($AC486),"",
    IFERROR(
      (IF(ISBLANK(VLOOKUP($AC486,$B$4:$R$503,15,0)),"!",VLOOKUP($AC486,$B$4:$R$503,14,0))),""))</f>
        <v/>
      </c>
      <c r="AE486" s="18" t="str">
        <f>IF(
  ISBLANK($AC486),"",
    IFERROR(
      (IF(ISBLANK(VLOOKUP($AC486,$B$4:$R$503,15,0)),"!",VLOOKUP($AC486,$B$4:$R$503,15,0))),""))</f>
        <v/>
      </c>
      <c r="AF486" s="5" t="str">
        <f>IF(
  ISBLANK($AC486),"",
    IFERROR(
      (IF(ISBLANK(VLOOKUP($AC486,$B$4:$R$503,16,0)),"!",VLOOKUP($AC486,$B$4:$R$503,16,0))),""))</f>
        <v/>
      </c>
      <c r="AG486" s="18" t="str">
        <f>IF(
  ISBLANK($AC486),"",
    IFERROR(
      (IF(ISBLANK(VLOOKUP($AC486,$B$4:$R$503,17,0)),"!",VLOOKUP($AC486,$B$4:$R$503,17,0))),""))</f>
        <v/>
      </c>
      <c r="AH486" s="2"/>
      <c r="AI486" s="2"/>
      <c r="AJ486" s="2"/>
      <c r="AK486" s="2"/>
    </row>
    <row r="487" spans="1:37" ht="21.95" customHeight="1" x14ac:dyDescent="0.2">
      <c r="A487" s="23" t="str">
        <f t="shared" si="13"/>
        <v/>
      </c>
      <c r="B487" s="23" t="str">
        <f t="shared" si="14"/>
        <v/>
      </c>
      <c r="C487" s="24"/>
      <c r="D487" s="68"/>
      <c r="E487" s="68"/>
      <c r="F487" s="68"/>
      <c r="G487" s="68"/>
      <c r="H487" s="68"/>
      <c r="I487" s="5"/>
      <c r="J487" s="18"/>
      <c r="K487" s="5"/>
      <c r="L487" s="18"/>
      <c r="M487" s="5"/>
      <c r="N487" s="18"/>
      <c r="O487" s="5"/>
      <c r="P487" s="7"/>
      <c r="Q487" s="5"/>
      <c r="R487" s="12"/>
      <c r="T487" s="2"/>
      <c r="U487" s="8"/>
      <c r="V487" s="26"/>
      <c r="W487" s="16" t="str">
        <f>IF(
  ISBLANK($V487),"",
    IFERROR(
      (IF(ISBLANK(VLOOKUP($V487,$A$4:$R$503,9,0)),"!",VLOOKUP($V487,$A$4:$R$503,9,0))),""))</f>
        <v/>
      </c>
      <c r="X487" s="18" t="str">
        <f>IF(
  ISBLANK($V487),"",
    IFERROR(
      (IF(ISBLANK(VLOOKUP($V487,$A$4:$R$503,10,0)),"!",VLOOKUP($V487,$A$4:$R$503,10,0))),""))</f>
        <v/>
      </c>
      <c r="Y487" s="5" t="str">
        <f>IF(
  ISBLANK($V487),"",
    IFERROR(
      (IF(ISBLANK(VLOOKUP($V487,$A$4:$R$503,11,0)),"!",VLOOKUP($V487,$A$4:$R$503,11,0))),""))</f>
        <v/>
      </c>
      <c r="Z487" s="18" t="str">
        <f>IF(
  ISBLANK($V487),"",
    IFERROR(
      (IF(ISBLANK(VLOOKUP($V487,$A$4:$R$503,12,0)),"!",VLOOKUP($V487,$A$4:$R$503,12,0))),""))</f>
        <v/>
      </c>
      <c r="AA487" s="5" t="str">
        <f>IF(
  ISBLANK($V487),"",
    IFERROR(
      (IF(ISBLANK(VLOOKUP($V487,$A$4:$R$503,13,0)),"!",VLOOKUP($V487,$A$4:$R$503,13,0))),""))</f>
        <v/>
      </c>
      <c r="AB487" s="18" t="str">
        <f>IF(
  ISBLANK($V487),"",
    IFERROR(
      (IF(ISBLANK(VLOOKUP($V487,$A$4:$R$503,14,0)),"!",VLOOKUP($V487,$A$4:$R$503,14,0))),""))</f>
        <v/>
      </c>
      <c r="AC487" s="2"/>
      <c r="AD487" s="86" t="str">
        <f>IF(
  ISBLANK($AC487),"",
    IFERROR(
      (IF(ISBLANK(VLOOKUP($AC487,$B$4:$R$503,15,0)),"!",VLOOKUP($AC487,$B$4:$R$503,14,0))),""))</f>
        <v/>
      </c>
      <c r="AE487" s="18" t="str">
        <f>IF(
  ISBLANK($AC487),"",
    IFERROR(
      (IF(ISBLANK(VLOOKUP($AC487,$B$4:$R$503,15,0)),"!",VLOOKUP($AC487,$B$4:$R$503,15,0))),""))</f>
        <v/>
      </c>
      <c r="AF487" s="5" t="str">
        <f>IF(
  ISBLANK($AC487),"",
    IFERROR(
      (IF(ISBLANK(VLOOKUP($AC487,$B$4:$R$503,16,0)),"!",VLOOKUP($AC487,$B$4:$R$503,16,0))),""))</f>
        <v/>
      </c>
      <c r="AG487" s="18" t="str">
        <f>IF(
  ISBLANK($AC487),"",
    IFERROR(
      (IF(ISBLANK(VLOOKUP($AC487,$B$4:$R$503,17,0)),"!",VLOOKUP($AC487,$B$4:$R$503,17,0))),""))</f>
        <v/>
      </c>
      <c r="AH487" s="2"/>
      <c r="AI487" s="2"/>
      <c r="AJ487" s="2"/>
      <c r="AK487" s="2"/>
    </row>
    <row r="488" spans="1:37" ht="21.95" customHeight="1" x14ac:dyDescent="0.2">
      <c r="A488" s="23" t="str">
        <f t="shared" si="13"/>
        <v/>
      </c>
      <c r="B488" s="23" t="str">
        <f t="shared" si="14"/>
        <v/>
      </c>
      <c r="C488" s="24"/>
      <c r="D488" s="68"/>
      <c r="E488" s="68"/>
      <c r="F488" s="68"/>
      <c r="G488" s="68"/>
      <c r="H488" s="68"/>
      <c r="I488" s="5"/>
      <c r="J488" s="18"/>
      <c r="K488" s="5"/>
      <c r="L488" s="18"/>
      <c r="M488" s="5"/>
      <c r="N488" s="18"/>
      <c r="O488" s="5"/>
      <c r="P488" s="7"/>
      <c r="Q488" s="5"/>
      <c r="R488" s="12"/>
      <c r="T488" s="2"/>
      <c r="U488" s="8"/>
      <c r="V488" s="26"/>
      <c r="W488" s="16" t="str">
        <f>IF(
  ISBLANK($V488),"",
    IFERROR(
      (IF(ISBLANK(VLOOKUP($V488,$A$4:$R$503,9,0)),"!",VLOOKUP($V488,$A$4:$R$503,9,0))),""))</f>
        <v/>
      </c>
      <c r="X488" s="18" t="str">
        <f>IF(
  ISBLANK($V488),"",
    IFERROR(
      (IF(ISBLANK(VLOOKUP($V488,$A$4:$R$503,10,0)),"!",VLOOKUP($V488,$A$4:$R$503,10,0))),""))</f>
        <v/>
      </c>
      <c r="Y488" s="5" t="str">
        <f>IF(
  ISBLANK($V488),"",
    IFERROR(
      (IF(ISBLANK(VLOOKUP($V488,$A$4:$R$503,11,0)),"!",VLOOKUP($V488,$A$4:$R$503,11,0))),""))</f>
        <v/>
      </c>
      <c r="Z488" s="18" t="str">
        <f>IF(
  ISBLANK($V488),"",
    IFERROR(
      (IF(ISBLANK(VLOOKUP($V488,$A$4:$R$503,12,0)),"!",VLOOKUP($V488,$A$4:$R$503,12,0))),""))</f>
        <v/>
      </c>
      <c r="AA488" s="5" t="str">
        <f>IF(
  ISBLANK($V488),"",
    IFERROR(
      (IF(ISBLANK(VLOOKUP($V488,$A$4:$R$503,13,0)),"!",VLOOKUP($V488,$A$4:$R$503,13,0))),""))</f>
        <v/>
      </c>
      <c r="AB488" s="18" t="str">
        <f>IF(
  ISBLANK($V488),"",
    IFERROR(
      (IF(ISBLANK(VLOOKUP($V488,$A$4:$R$503,14,0)),"!",VLOOKUP($V488,$A$4:$R$503,14,0))),""))</f>
        <v/>
      </c>
      <c r="AC488" s="2"/>
      <c r="AD488" s="86" t="str">
        <f>IF(
  ISBLANK($AC488),"",
    IFERROR(
      (IF(ISBLANK(VLOOKUP($AC488,$B$4:$R$503,15,0)),"!",VLOOKUP($AC488,$B$4:$R$503,14,0))),""))</f>
        <v/>
      </c>
      <c r="AE488" s="18" t="str">
        <f>IF(
  ISBLANK($AC488),"",
    IFERROR(
      (IF(ISBLANK(VLOOKUP($AC488,$B$4:$R$503,15,0)),"!",VLOOKUP($AC488,$B$4:$R$503,15,0))),""))</f>
        <v/>
      </c>
      <c r="AF488" s="5" t="str">
        <f>IF(
  ISBLANK($AC488),"",
    IFERROR(
      (IF(ISBLANK(VLOOKUP($AC488,$B$4:$R$503,16,0)),"!",VLOOKUP($AC488,$B$4:$R$503,16,0))),""))</f>
        <v/>
      </c>
      <c r="AG488" s="18" t="str">
        <f>IF(
  ISBLANK($AC488),"",
    IFERROR(
      (IF(ISBLANK(VLOOKUP($AC488,$B$4:$R$503,17,0)),"!",VLOOKUP($AC488,$B$4:$R$503,17,0))),""))</f>
        <v/>
      </c>
      <c r="AH488" s="2"/>
      <c r="AI488" s="2"/>
      <c r="AJ488" s="2"/>
      <c r="AK488" s="2"/>
    </row>
    <row r="489" spans="1:37" ht="21.95" customHeight="1" x14ac:dyDescent="0.2">
      <c r="A489" s="23" t="str">
        <f t="shared" ref="A489:A502" si="15">IF(ISBLANK(C489),"",
  IF(
    OR(ISBLANK(K489),ISBLANK(L489)),C489&amp;" mangler information!",C489&amp;" | "&amp;TEXT(K489,"tt:mm")&amp;", "&amp;TEXT(L489,"dd/mm")
    )
)</f>
        <v/>
      </c>
      <c r="B489" s="23" t="str">
        <f t="shared" ref="B489:B502" si="16">IF(ISBLANK(C489),"",
  IF(
    OR(ISBLANK(O489),ISBLANK(P489)),C489&amp;" mangler information!",C489&amp;" | "&amp;TEXT(O489,"tt:mm")&amp;", "&amp;TEXT(P489,"dd/mm")
    )
)</f>
        <v/>
      </c>
      <c r="C489" s="24"/>
      <c r="D489" s="68"/>
      <c r="E489" s="68"/>
      <c r="F489" s="68"/>
      <c r="G489" s="68"/>
      <c r="H489" s="68"/>
      <c r="I489" s="5"/>
      <c r="J489" s="18"/>
      <c r="K489" s="5"/>
      <c r="L489" s="18"/>
      <c r="M489" s="5"/>
      <c r="N489" s="18"/>
      <c r="O489" s="5"/>
      <c r="P489" s="7"/>
      <c r="Q489" s="5"/>
      <c r="R489" s="12"/>
      <c r="T489" s="2"/>
      <c r="U489" s="8"/>
      <c r="V489" s="26"/>
      <c r="W489" s="16" t="str">
        <f>IF(
  ISBLANK($V489),"",
    IFERROR(
      (IF(ISBLANK(VLOOKUP($V489,$A$4:$R$503,9,0)),"!",VLOOKUP($V489,$A$4:$R$503,9,0))),""))</f>
        <v/>
      </c>
      <c r="X489" s="18" t="str">
        <f>IF(
  ISBLANK($V489),"",
    IFERROR(
      (IF(ISBLANK(VLOOKUP($V489,$A$4:$R$503,10,0)),"!",VLOOKUP($V489,$A$4:$R$503,10,0))),""))</f>
        <v/>
      </c>
      <c r="Y489" s="5" t="str">
        <f>IF(
  ISBLANK($V489),"",
    IFERROR(
      (IF(ISBLANK(VLOOKUP($V489,$A$4:$R$503,11,0)),"!",VLOOKUP($V489,$A$4:$R$503,11,0))),""))</f>
        <v/>
      </c>
      <c r="Z489" s="18" t="str">
        <f>IF(
  ISBLANK($V489),"",
    IFERROR(
      (IF(ISBLANK(VLOOKUP($V489,$A$4:$R$503,12,0)),"!",VLOOKUP($V489,$A$4:$R$503,12,0))),""))</f>
        <v/>
      </c>
      <c r="AA489" s="5" t="str">
        <f>IF(
  ISBLANK($V489),"",
    IFERROR(
      (IF(ISBLANK(VLOOKUP($V489,$A$4:$R$503,13,0)),"!",VLOOKUP($V489,$A$4:$R$503,13,0))),""))</f>
        <v/>
      </c>
      <c r="AB489" s="18" t="str">
        <f>IF(
  ISBLANK($V489),"",
    IFERROR(
      (IF(ISBLANK(VLOOKUP($V489,$A$4:$R$503,14,0)),"!",VLOOKUP($V489,$A$4:$R$503,14,0))),""))</f>
        <v/>
      </c>
      <c r="AC489" s="2"/>
      <c r="AD489" s="86" t="str">
        <f>IF(
  ISBLANK($AC489),"",
    IFERROR(
      (IF(ISBLANK(VLOOKUP($AC489,$B$4:$R$503,15,0)),"!",VLOOKUP($AC489,$B$4:$R$503,14,0))),""))</f>
        <v/>
      </c>
      <c r="AE489" s="18" t="str">
        <f>IF(
  ISBLANK($AC489),"",
    IFERROR(
      (IF(ISBLANK(VLOOKUP($AC489,$B$4:$R$503,15,0)),"!",VLOOKUP($AC489,$B$4:$R$503,15,0))),""))</f>
        <v/>
      </c>
      <c r="AF489" s="5" t="str">
        <f>IF(
  ISBLANK($AC489),"",
    IFERROR(
      (IF(ISBLANK(VLOOKUP($AC489,$B$4:$R$503,16,0)),"!",VLOOKUP($AC489,$B$4:$R$503,16,0))),""))</f>
        <v/>
      </c>
      <c r="AG489" s="18" t="str">
        <f>IF(
  ISBLANK($AC489),"",
    IFERROR(
      (IF(ISBLANK(VLOOKUP($AC489,$B$4:$R$503,17,0)),"!",VLOOKUP($AC489,$B$4:$R$503,17,0))),""))</f>
        <v/>
      </c>
      <c r="AH489" s="2"/>
      <c r="AI489" s="2"/>
      <c r="AJ489" s="2"/>
      <c r="AK489" s="2"/>
    </row>
    <row r="490" spans="1:37" ht="21.95" customHeight="1" x14ac:dyDescent="0.2">
      <c r="A490" s="23" t="str">
        <f t="shared" si="15"/>
        <v/>
      </c>
      <c r="B490" s="23" t="str">
        <f t="shared" si="16"/>
        <v/>
      </c>
      <c r="C490" s="24"/>
      <c r="D490" s="68"/>
      <c r="E490" s="68"/>
      <c r="F490" s="68"/>
      <c r="G490" s="68"/>
      <c r="H490" s="68"/>
      <c r="I490" s="5"/>
      <c r="J490" s="18"/>
      <c r="K490" s="5"/>
      <c r="L490" s="18"/>
      <c r="M490" s="5"/>
      <c r="N490" s="18"/>
      <c r="O490" s="5"/>
      <c r="P490" s="7"/>
      <c r="Q490" s="5"/>
      <c r="R490" s="12"/>
      <c r="T490" s="2"/>
      <c r="U490" s="8"/>
      <c r="V490" s="26"/>
      <c r="W490" s="16" t="str">
        <f>IF(
  ISBLANK($V490),"",
    IFERROR(
      (IF(ISBLANK(VLOOKUP($V490,$A$4:$R$503,9,0)),"!",VLOOKUP($V490,$A$4:$R$503,9,0))),""))</f>
        <v/>
      </c>
      <c r="X490" s="18" t="str">
        <f>IF(
  ISBLANK($V490),"",
    IFERROR(
      (IF(ISBLANK(VLOOKUP($V490,$A$4:$R$503,10,0)),"!",VLOOKUP($V490,$A$4:$R$503,10,0))),""))</f>
        <v/>
      </c>
      <c r="Y490" s="5" t="str">
        <f>IF(
  ISBLANK($V490),"",
    IFERROR(
      (IF(ISBLANK(VLOOKUP($V490,$A$4:$R$503,11,0)),"!",VLOOKUP($V490,$A$4:$R$503,11,0))),""))</f>
        <v/>
      </c>
      <c r="Z490" s="18" t="str">
        <f>IF(
  ISBLANK($V490),"",
    IFERROR(
      (IF(ISBLANK(VLOOKUP($V490,$A$4:$R$503,12,0)),"!",VLOOKUP($V490,$A$4:$R$503,12,0))),""))</f>
        <v/>
      </c>
      <c r="AA490" s="5" t="str">
        <f>IF(
  ISBLANK($V490),"",
    IFERROR(
      (IF(ISBLANK(VLOOKUP($V490,$A$4:$R$503,13,0)),"!",VLOOKUP($V490,$A$4:$R$503,13,0))),""))</f>
        <v/>
      </c>
      <c r="AB490" s="18" t="str">
        <f>IF(
  ISBLANK($V490),"",
    IFERROR(
      (IF(ISBLANK(VLOOKUP($V490,$A$4:$R$503,14,0)),"!",VLOOKUP($V490,$A$4:$R$503,14,0))),""))</f>
        <v/>
      </c>
      <c r="AC490" s="2"/>
      <c r="AD490" s="86" t="str">
        <f>IF(
  ISBLANK($AC490),"",
    IFERROR(
      (IF(ISBLANK(VLOOKUP($AC490,$B$4:$R$503,15,0)),"!",VLOOKUP($AC490,$B$4:$R$503,14,0))),""))</f>
        <v/>
      </c>
      <c r="AE490" s="18" t="str">
        <f>IF(
  ISBLANK($AC490),"",
    IFERROR(
      (IF(ISBLANK(VLOOKUP($AC490,$B$4:$R$503,15,0)),"!",VLOOKUP($AC490,$B$4:$R$503,15,0))),""))</f>
        <v/>
      </c>
      <c r="AF490" s="5" t="str">
        <f>IF(
  ISBLANK($AC490),"",
    IFERROR(
      (IF(ISBLANK(VLOOKUP($AC490,$B$4:$R$503,16,0)),"!",VLOOKUP($AC490,$B$4:$R$503,16,0))),""))</f>
        <v/>
      </c>
      <c r="AG490" s="18" t="str">
        <f>IF(
  ISBLANK($AC490),"",
    IFERROR(
      (IF(ISBLANK(VLOOKUP($AC490,$B$4:$R$503,17,0)),"!",VLOOKUP($AC490,$B$4:$R$503,17,0))),""))</f>
        <v/>
      </c>
      <c r="AH490" s="2"/>
      <c r="AI490" s="2"/>
      <c r="AJ490" s="2"/>
      <c r="AK490" s="2"/>
    </row>
    <row r="491" spans="1:37" ht="21.95" customHeight="1" x14ac:dyDescent="0.2">
      <c r="A491" s="23" t="str">
        <f t="shared" si="15"/>
        <v/>
      </c>
      <c r="B491" s="23" t="str">
        <f t="shared" si="16"/>
        <v/>
      </c>
      <c r="C491" s="24"/>
      <c r="D491" s="68"/>
      <c r="E491" s="68"/>
      <c r="F491" s="68"/>
      <c r="G491" s="68"/>
      <c r="H491" s="68"/>
      <c r="I491" s="5"/>
      <c r="J491" s="18"/>
      <c r="K491" s="5"/>
      <c r="L491" s="18"/>
      <c r="M491" s="5"/>
      <c r="N491" s="18"/>
      <c r="O491" s="5"/>
      <c r="P491" s="7"/>
      <c r="Q491" s="5"/>
      <c r="R491" s="12"/>
      <c r="T491" s="2"/>
      <c r="U491" s="8"/>
      <c r="V491" s="26"/>
      <c r="W491" s="16" t="str">
        <f>IF(
  ISBLANK($V491),"",
    IFERROR(
      (IF(ISBLANK(VLOOKUP($V491,$A$4:$R$503,9,0)),"!",VLOOKUP($V491,$A$4:$R$503,9,0))),""))</f>
        <v/>
      </c>
      <c r="X491" s="18" t="str">
        <f>IF(
  ISBLANK($V491),"",
    IFERROR(
      (IF(ISBLANK(VLOOKUP($V491,$A$4:$R$503,10,0)),"!",VLOOKUP($V491,$A$4:$R$503,10,0))),""))</f>
        <v/>
      </c>
      <c r="Y491" s="5" t="str">
        <f>IF(
  ISBLANK($V491),"",
    IFERROR(
      (IF(ISBLANK(VLOOKUP($V491,$A$4:$R$503,11,0)),"!",VLOOKUP($V491,$A$4:$R$503,11,0))),""))</f>
        <v/>
      </c>
      <c r="Z491" s="18" t="str">
        <f>IF(
  ISBLANK($V491),"",
    IFERROR(
      (IF(ISBLANK(VLOOKUP($V491,$A$4:$R$503,12,0)),"!",VLOOKUP($V491,$A$4:$R$503,12,0))),""))</f>
        <v/>
      </c>
      <c r="AA491" s="5" t="str">
        <f>IF(
  ISBLANK($V491),"",
    IFERROR(
      (IF(ISBLANK(VLOOKUP($V491,$A$4:$R$503,13,0)),"!",VLOOKUP($V491,$A$4:$R$503,13,0))),""))</f>
        <v/>
      </c>
      <c r="AB491" s="18" t="str">
        <f>IF(
  ISBLANK($V491),"",
    IFERROR(
      (IF(ISBLANK(VLOOKUP($V491,$A$4:$R$503,14,0)),"!",VLOOKUP($V491,$A$4:$R$503,14,0))),""))</f>
        <v/>
      </c>
      <c r="AC491" s="2"/>
      <c r="AD491" s="86" t="str">
        <f>IF(
  ISBLANK($AC491),"",
    IFERROR(
      (IF(ISBLANK(VLOOKUP($AC491,$B$4:$R$503,15,0)),"!",VLOOKUP($AC491,$B$4:$R$503,14,0))),""))</f>
        <v/>
      </c>
      <c r="AE491" s="18" t="str">
        <f>IF(
  ISBLANK($AC491),"",
    IFERROR(
      (IF(ISBLANK(VLOOKUP($AC491,$B$4:$R$503,15,0)),"!",VLOOKUP($AC491,$B$4:$R$503,15,0))),""))</f>
        <v/>
      </c>
      <c r="AF491" s="5" t="str">
        <f>IF(
  ISBLANK($AC491),"",
    IFERROR(
      (IF(ISBLANK(VLOOKUP($AC491,$B$4:$R$503,16,0)),"!",VLOOKUP($AC491,$B$4:$R$503,16,0))),""))</f>
        <v/>
      </c>
      <c r="AG491" s="18" t="str">
        <f>IF(
  ISBLANK($AC491),"",
    IFERROR(
      (IF(ISBLANK(VLOOKUP($AC491,$B$4:$R$503,17,0)),"!",VLOOKUP($AC491,$B$4:$R$503,17,0))),""))</f>
        <v/>
      </c>
      <c r="AH491" s="2"/>
      <c r="AI491" s="2"/>
      <c r="AJ491" s="2"/>
      <c r="AK491" s="2"/>
    </row>
    <row r="492" spans="1:37" ht="21.95" customHeight="1" x14ac:dyDescent="0.2">
      <c r="A492" s="23" t="str">
        <f t="shared" si="15"/>
        <v/>
      </c>
      <c r="B492" s="23" t="str">
        <f t="shared" si="16"/>
        <v/>
      </c>
      <c r="C492" s="24"/>
      <c r="D492" s="68"/>
      <c r="E492" s="68"/>
      <c r="F492" s="68"/>
      <c r="G492" s="68"/>
      <c r="H492" s="68"/>
      <c r="I492" s="5"/>
      <c r="J492" s="18"/>
      <c r="K492" s="5"/>
      <c r="L492" s="18"/>
      <c r="M492" s="5"/>
      <c r="N492" s="18"/>
      <c r="O492" s="5"/>
      <c r="P492" s="7"/>
      <c r="Q492" s="5"/>
      <c r="R492" s="12"/>
      <c r="T492" s="2"/>
      <c r="U492" s="8"/>
      <c r="V492" s="26"/>
      <c r="W492" s="16" t="str">
        <f>IF(
  ISBLANK($V492),"",
    IFERROR(
      (IF(ISBLANK(VLOOKUP($V492,$A$4:$R$503,9,0)),"!",VLOOKUP($V492,$A$4:$R$503,9,0))),""))</f>
        <v/>
      </c>
      <c r="X492" s="18" t="str">
        <f>IF(
  ISBLANK($V492),"",
    IFERROR(
      (IF(ISBLANK(VLOOKUP($V492,$A$4:$R$503,10,0)),"!",VLOOKUP($V492,$A$4:$R$503,10,0))),""))</f>
        <v/>
      </c>
      <c r="Y492" s="5" t="str">
        <f>IF(
  ISBLANK($V492),"",
    IFERROR(
      (IF(ISBLANK(VLOOKUP($V492,$A$4:$R$503,11,0)),"!",VLOOKUP($V492,$A$4:$R$503,11,0))),""))</f>
        <v/>
      </c>
      <c r="Z492" s="18" t="str">
        <f>IF(
  ISBLANK($V492),"",
    IFERROR(
      (IF(ISBLANK(VLOOKUP($V492,$A$4:$R$503,12,0)),"!",VLOOKUP($V492,$A$4:$R$503,12,0))),""))</f>
        <v/>
      </c>
      <c r="AA492" s="5" t="str">
        <f>IF(
  ISBLANK($V492),"",
    IFERROR(
      (IF(ISBLANK(VLOOKUP($V492,$A$4:$R$503,13,0)),"!",VLOOKUP($V492,$A$4:$R$503,13,0))),""))</f>
        <v/>
      </c>
      <c r="AB492" s="18" t="str">
        <f>IF(
  ISBLANK($V492),"",
    IFERROR(
      (IF(ISBLANK(VLOOKUP($V492,$A$4:$R$503,14,0)),"!",VLOOKUP($V492,$A$4:$R$503,14,0))),""))</f>
        <v/>
      </c>
      <c r="AC492" s="2"/>
      <c r="AD492" s="86" t="str">
        <f>IF(
  ISBLANK($AC492),"",
    IFERROR(
      (IF(ISBLANK(VLOOKUP($AC492,$B$4:$R$503,15,0)),"!",VLOOKUP($AC492,$B$4:$R$503,14,0))),""))</f>
        <v/>
      </c>
      <c r="AE492" s="18" t="str">
        <f>IF(
  ISBLANK($AC492),"",
    IFERROR(
      (IF(ISBLANK(VLOOKUP($AC492,$B$4:$R$503,15,0)),"!",VLOOKUP($AC492,$B$4:$R$503,15,0))),""))</f>
        <v/>
      </c>
      <c r="AF492" s="5" t="str">
        <f>IF(
  ISBLANK($AC492),"",
    IFERROR(
      (IF(ISBLANK(VLOOKUP($AC492,$B$4:$R$503,16,0)),"!",VLOOKUP($AC492,$B$4:$R$503,16,0))),""))</f>
        <v/>
      </c>
      <c r="AG492" s="18" t="str">
        <f>IF(
  ISBLANK($AC492),"",
    IFERROR(
      (IF(ISBLANK(VLOOKUP($AC492,$B$4:$R$503,17,0)),"!",VLOOKUP($AC492,$B$4:$R$503,17,0))),""))</f>
        <v/>
      </c>
      <c r="AH492" s="2"/>
      <c r="AI492" s="2"/>
      <c r="AJ492" s="2"/>
      <c r="AK492" s="2"/>
    </row>
    <row r="493" spans="1:37" ht="21.95" customHeight="1" x14ac:dyDescent="0.2">
      <c r="A493" s="23" t="str">
        <f t="shared" si="15"/>
        <v/>
      </c>
      <c r="B493" s="23" t="str">
        <f t="shared" si="16"/>
        <v/>
      </c>
      <c r="C493" s="24"/>
      <c r="D493" s="68"/>
      <c r="E493" s="68"/>
      <c r="F493" s="68"/>
      <c r="G493" s="68"/>
      <c r="H493" s="68"/>
      <c r="I493" s="5"/>
      <c r="J493" s="18"/>
      <c r="K493" s="5"/>
      <c r="L493" s="18"/>
      <c r="M493" s="5"/>
      <c r="N493" s="18"/>
      <c r="O493" s="5"/>
      <c r="P493" s="7"/>
      <c r="Q493" s="5"/>
      <c r="R493" s="12"/>
      <c r="T493" s="2"/>
      <c r="U493" s="8"/>
      <c r="V493" s="26"/>
      <c r="W493" s="16" t="str">
        <f>IF(
  ISBLANK($V493),"",
    IFERROR(
      (IF(ISBLANK(VLOOKUP($V493,$A$4:$R$503,9,0)),"!",VLOOKUP($V493,$A$4:$R$503,9,0))),""))</f>
        <v/>
      </c>
      <c r="X493" s="18" t="str">
        <f>IF(
  ISBLANK($V493),"",
    IFERROR(
      (IF(ISBLANK(VLOOKUP($V493,$A$4:$R$503,10,0)),"!",VLOOKUP($V493,$A$4:$R$503,10,0))),""))</f>
        <v/>
      </c>
      <c r="Y493" s="5" t="str">
        <f>IF(
  ISBLANK($V493),"",
    IFERROR(
      (IF(ISBLANK(VLOOKUP($V493,$A$4:$R$503,11,0)),"!",VLOOKUP($V493,$A$4:$R$503,11,0))),""))</f>
        <v/>
      </c>
      <c r="Z493" s="18" t="str">
        <f>IF(
  ISBLANK($V493),"",
    IFERROR(
      (IF(ISBLANK(VLOOKUP($V493,$A$4:$R$503,12,0)),"!",VLOOKUP($V493,$A$4:$R$503,12,0))),""))</f>
        <v/>
      </c>
      <c r="AA493" s="5" t="str">
        <f>IF(
  ISBLANK($V493),"",
    IFERROR(
      (IF(ISBLANK(VLOOKUP($V493,$A$4:$R$503,13,0)),"!",VLOOKUP($V493,$A$4:$R$503,13,0))),""))</f>
        <v/>
      </c>
      <c r="AB493" s="18" t="str">
        <f>IF(
  ISBLANK($V493),"",
    IFERROR(
      (IF(ISBLANK(VLOOKUP($V493,$A$4:$R$503,14,0)),"!",VLOOKUP($V493,$A$4:$R$503,14,0))),""))</f>
        <v/>
      </c>
      <c r="AC493" s="2"/>
      <c r="AD493" s="86" t="str">
        <f>IF(
  ISBLANK($AC493),"",
    IFERROR(
      (IF(ISBLANK(VLOOKUP($AC493,$B$4:$R$503,15,0)),"!",VLOOKUP($AC493,$B$4:$R$503,14,0))),""))</f>
        <v/>
      </c>
      <c r="AE493" s="18" t="str">
        <f>IF(
  ISBLANK($AC493),"",
    IFERROR(
      (IF(ISBLANK(VLOOKUP($AC493,$B$4:$R$503,15,0)),"!",VLOOKUP($AC493,$B$4:$R$503,15,0))),""))</f>
        <v/>
      </c>
      <c r="AF493" s="5" t="str">
        <f>IF(
  ISBLANK($AC493),"",
    IFERROR(
      (IF(ISBLANK(VLOOKUP($AC493,$B$4:$R$503,16,0)),"!",VLOOKUP($AC493,$B$4:$R$503,16,0))),""))</f>
        <v/>
      </c>
      <c r="AG493" s="18" t="str">
        <f>IF(
  ISBLANK($AC493),"",
    IFERROR(
      (IF(ISBLANK(VLOOKUP($AC493,$B$4:$R$503,17,0)),"!",VLOOKUP($AC493,$B$4:$R$503,17,0))),""))</f>
        <v/>
      </c>
      <c r="AH493" s="2"/>
      <c r="AI493" s="2"/>
      <c r="AJ493" s="2"/>
      <c r="AK493" s="2"/>
    </row>
    <row r="494" spans="1:37" ht="21.95" customHeight="1" x14ac:dyDescent="0.2">
      <c r="A494" s="23" t="str">
        <f t="shared" si="15"/>
        <v/>
      </c>
      <c r="B494" s="23" t="str">
        <f t="shared" si="16"/>
        <v/>
      </c>
      <c r="C494" s="24"/>
      <c r="D494" s="68"/>
      <c r="E494" s="68"/>
      <c r="F494" s="68"/>
      <c r="G494" s="68"/>
      <c r="H494" s="68"/>
      <c r="I494" s="5"/>
      <c r="J494" s="18"/>
      <c r="K494" s="5"/>
      <c r="L494" s="18"/>
      <c r="M494" s="5"/>
      <c r="N494" s="18"/>
      <c r="O494" s="5"/>
      <c r="P494" s="7"/>
      <c r="Q494" s="5"/>
      <c r="R494" s="12"/>
      <c r="T494" s="2"/>
      <c r="U494" s="8"/>
      <c r="V494" s="26"/>
      <c r="W494" s="16" t="str">
        <f>IF(
  ISBLANK($V494),"",
    IFERROR(
      (IF(ISBLANK(VLOOKUP($V494,$A$4:$R$503,9,0)),"!",VLOOKUP($V494,$A$4:$R$503,9,0))),""))</f>
        <v/>
      </c>
      <c r="X494" s="18" t="str">
        <f>IF(
  ISBLANK($V494),"",
    IFERROR(
      (IF(ISBLANK(VLOOKUP($V494,$A$4:$R$503,10,0)),"!",VLOOKUP($V494,$A$4:$R$503,10,0))),""))</f>
        <v/>
      </c>
      <c r="Y494" s="5" t="str">
        <f>IF(
  ISBLANK($V494),"",
    IFERROR(
      (IF(ISBLANK(VLOOKUP($V494,$A$4:$R$503,11,0)),"!",VLOOKUP($V494,$A$4:$R$503,11,0))),""))</f>
        <v/>
      </c>
      <c r="Z494" s="18" t="str">
        <f>IF(
  ISBLANK($V494),"",
    IFERROR(
      (IF(ISBLANK(VLOOKUP($V494,$A$4:$R$503,12,0)),"!",VLOOKUP($V494,$A$4:$R$503,12,0))),""))</f>
        <v/>
      </c>
      <c r="AA494" s="5" t="str">
        <f>IF(
  ISBLANK($V494),"",
    IFERROR(
      (IF(ISBLANK(VLOOKUP($V494,$A$4:$R$503,13,0)),"!",VLOOKUP($V494,$A$4:$R$503,13,0))),""))</f>
        <v/>
      </c>
      <c r="AB494" s="18" t="str">
        <f>IF(
  ISBLANK($V494),"",
    IFERROR(
      (IF(ISBLANK(VLOOKUP($V494,$A$4:$R$503,14,0)),"!",VLOOKUP($V494,$A$4:$R$503,14,0))),""))</f>
        <v/>
      </c>
      <c r="AC494" s="2"/>
      <c r="AD494" s="86" t="str">
        <f>IF(
  ISBLANK($AC494),"",
    IFERROR(
      (IF(ISBLANK(VLOOKUP($AC494,$B$4:$R$503,15,0)),"!",VLOOKUP($AC494,$B$4:$R$503,14,0))),""))</f>
        <v/>
      </c>
      <c r="AE494" s="18" t="str">
        <f>IF(
  ISBLANK($AC494),"",
    IFERROR(
      (IF(ISBLANK(VLOOKUP($AC494,$B$4:$R$503,15,0)),"!",VLOOKUP($AC494,$B$4:$R$503,15,0))),""))</f>
        <v/>
      </c>
      <c r="AF494" s="5" t="str">
        <f>IF(
  ISBLANK($AC494),"",
    IFERROR(
      (IF(ISBLANK(VLOOKUP($AC494,$B$4:$R$503,16,0)),"!",VLOOKUP($AC494,$B$4:$R$503,16,0))),""))</f>
        <v/>
      </c>
      <c r="AG494" s="18" t="str">
        <f>IF(
  ISBLANK($AC494),"",
    IFERROR(
      (IF(ISBLANK(VLOOKUP($AC494,$B$4:$R$503,17,0)),"!",VLOOKUP($AC494,$B$4:$R$503,17,0))),""))</f>
        <v/>
      </c>
      <c r="AH494" s="2"/>
      <c r="AI494" s="2"/>
      <c r="AJ494" s="2"/>
      <c r="AK494" s="2"/>
    </row>
    <row r="495" spans="1:37" ht="21.95" customHeight="1" x14ac:dyDescent="0.2">
      <c r="A495" s="23" t="str">
        <f t="shared" si="15"/>
        <v/>
      </c>
      <c r="B495" s="23" t="str">
        <f t="shared" si="16"/>
        <v/>
      </c>
      <c r="C495" s="24"/>
      <c r="D495" s="68"/>
      <c r="E495" s="68"/>
      <c r="F495" s="68"/>
      <c r="G495" s="68"/>
      <c r="H495" s="68"/>
      <c r="I495" s="5"/>
      <c r="J495" s="18"/>
      <c r="K495" s="5"/>
      <c r="L495" s="18"/>
      <c r="M495" s="5"/>
      <c r="N495" s="18"/>
      <c r="O495" s="5"/>
      <c r="P495" s="7"/>
      <c r="Q495" s="5"/>
      <c r="R495" s="12"/>
      <c r="T495" s="2"/>
      <c r="U495" s="8"/>
      <c r="V495" s="26"/>
      <c r="W495" s="16" t="str">
        <f>IF(
  ISBLANK($V495),"",
    IFERROR(
      (IF(ISBLANK(VLOOKUP($V495,$A$4:$R$503,9,0)),"!",VLOOKUP($V495,$A$4:$R$503,9,0))),""))</f>
        <v/>
      </c>
      <c r="X495" s="18" t="str">
        <f>IF(
  ISBLANK($V495),"",
    IFERROR(
      (IF(ISBLANK(VLOOKUP($V495,$A$4:$R$503,10,0)),"!",VLOOKUP($V495,$A$4:$R$503,10,0))),""))</f>
        <v/>
      </c>
      <c r="Y495" s="5" t="str">
        <f>IF(
  ISBLANK($V495),"",
    IFERROR(
      (IF(ISBLANK(VLOOKUP($V495,$A$4:$R$503,11,0)),"!",VLOOKUP($V495,$A$4:$R$503,11,0))),""))</f>
        <v/>
      </c>
      <c r="Z495" s="18" t="str">
        <f>IF(
  ISBLANK($V495),"",
    IFERROR(
      (IF(ISBLANK(VLOOKUP($V495,$A$4:$R$503,12,0)),"!",VLOOKUP($V495,$A$4:$R$503,12,0))),""))</f>
        <v/>
      </c>
      <c r="AA495" s="5" t="str">
        <f>IF(
  ISBLANK($V495),"",
    IFERROR(
      (IF(ISBLANK(VLOOKUP($V495,$A$4:$R$503,13,0)),"!",VLOOKUP($V495,$A$4:$R$503,13,0))),""))</f>
        <v/>
      </c>
      <c r="AB495" s="18" t="str">
        <f>IF(
  ISBLANK($V495),"",
    IFERROR(
      (IF(ISBLANK(VLOOKUP($V495,$A$4:$R$503,14,0)),"!",VLOOKUP($V495,$A$4:$R$503,14,0))),""))</f>
        <v/>
      </c>
      <c r="AC495" s="2"/>
      <c r="AD495" s="86" t="str">
        <f>IF(
  ISBLANK($AC495),"",
    IFERROR(
      (IF(ISBLANK(VLOOKUP($AC495,$B$4:$R$503,15,0)),"!",VLOOKUP($AC495,$B$4:$R$503,14,0))),""))</f>
        <v/>
      </c>
      <c r="AE495" s="18" t="str">
        <f>IF(
  ISBLANK($AC495),"",
    IFERROR(
      (IF(ISBLANK(VLOOKUP($AC495,$B$4:$R$503,15,0)),"!",VLOOKUP($AC495,$B$4:$R$503,15,0))),""))</f>
        <v/>
      </c>
      <c r="AF495" s="5" t="str">
        <f>IF(
  ISBLANK($AC495),"",
    IFERROR(
      (IF(ISBLANK(VLOOKUP($AC495,$B$4:$R$503,16,0)),"!",VLOOKUP($AC495,$B$4:$R$503,16,0))),""))</f>
        <v/>
      </c>
      <c r="AG495" s="18" t="str">
        <f>IF(
  ISBLANK($AC495),"",
    IFERROR(
      (IF(ISBLANK(VLOOKUP($AC495,$B$4:$R$503,17,0)),"!",VLOOKUP($AC495,$B$4:$R$503,17,0))),""))</f>
        <v/>
      </c>
      <c r="AH495" s="2"/>
      <c r="AI495" s="2"/>
      <c r="AJ495" s="2"/>
      <c r="AK495" s="2"/>
    </row>
    <row r="496" spans="1:37" ht="21.95" customHeight="1" x14ac:dyDescent="0.2">
      <c r="A496" s="23" t="str">
        <f t="shared" si="15"/>
        <v/>
      </c>
      <c r="B496" s="23" t="str">
        <f t="shared" si="16"/>
        <v/>
      </c>
      <c r="C496" s="24"/>
      <c r="D496" s="68"/>
      <c r="E496" s="68"/>
      <c r="F496" s="68"/>
      <c r="G496" s="68"/>
      <c r="H496" s="68"/>
      <c r="I496" s="5"/>
      <c r="J496" s="18"/>
      <c r="K496" s="5"/>
      <c r="L496" s="18"/>
      <c r="M496" s="5"/>
      <c r="N496" s="18"/>
      <c r="O496" s="5"/>
      <c r="P496" s="7"/>
      <c r="Q496" s="5"/>
      <c r="R496" s="12"/>
      <c r="T496" s="2"/>
      <c r="U496" s="8"/>
      <c r="V496" s="26"/>
      <c r="W496" s="16" t="str">
        <f>IF(
  ISBLANK($V496),"",
    IFERROR(
      (IF(ISBLANK(VLOOKUP($V496,$A$4:$R$503,9,0)),"!",VLOOKUP($V496,$A$4:$R$503,9,0))),""))</f>
        <v/>
      </c>
      <c r="X496" s="18" t="str">
        <f>IF(
  ISBLANK($V496),"",
    IFERROR(
      (IF(ISBLANK(VLOOKUP($V496,$A$4:$R$503,10,0)),"!",VLOOKUP($V496,$A$4:$R$503,10,0))),""))</f>
        <v/>
      </c>
      <c r="Y496" s="5" t="str">
        <f>IF(
  ISBLANK($V496),"",
    IFERROR(
      (IF(ISBLANK(VLOOKUP($V496,$A$4:$R$503,11,0)),"!",VLOOKUP($V496,$A$4:$R$503,11,0))),""))</f>
        <v/>
      </c>
      <c r="Z496" s="18" t="str">
        <f>IF(
  ISBLANK($V496),"",
    IFERROR(
      (IF(ISBLANK(VLOOKUP($V496,$A$4:$R$503,12,0)),"!",VLOOKUP($V496,$A$4:$R$503,12,0))),""))</f>
        <v/>
      </c>
      <c r="AA496" s="5" t="str">
        <f>IF(
  ISBLANK($V496),"",
    IFERROR(
      (IF(ISBLANK(VLOOKUP($V496,$A$4:$R$503,13,0)),"!",VLOOKUP($V496,$A$4:$R$503,13,0))),""))</f>
        <v/>
      </c>
      <c r="AB496" s="18" t="str">
        <f>IF(
  ISBLANK($V496),"",
    IFERROR(
      (IF(ISBLANK(VLOOKUP($V496,$A$4:$R$503,14,0)),"!",VLOOKUP($V496,$A$4:$R$503,14,0))),""))</f>
        <v/>
      </c>
      <c r="AC496" s="2"/>
      <c r="AD496" s="86" t="str">
        <f>IF(
  ISBLANK($AC496),"",
    IFERROR(
      (IF(ISBLANK(VLOOKUP($AC496,$B$4:$R$503,15,0)),"!",VLOOKUP($AC496,$B$4:$R$503,14,0))),""))</f>
        <v/>
      </c>
      <c r="AE496" s="18" t="str">
        <f>IF(
  ISBLANK($AC496),"",
    IFERROR(
      (IF(ISBLANK(VLOOKUP($AC496,$B$4:$R$503,15,0)),"!",VLOOKUP($AC496,$B$4:$R$503,15,0))),""))</f>
        <v/>
      </c>
      <c r="AF496" s="5" t="str">
        <f>IF(
  ISBLANK($AC496),"",
    IFERROR(
      (IF(ISBLANK(VLOOKUP($AC496,$B$4:$R$503,16,0)),"!",VLOOKUP($AC496,$B$4:$R$503,16,0))),""))</f>
        <v/>
      </c>
      <c r="AG496" s="18" t="str">
        <f>IF(
  ISBLANK($AC496),"",
    IFERROR(
      (IF(ISBLANK(VLOOKUP($AC496,$B$4:$R$503,17,0)),"!",VLOOKUP($AC496,$B$4:$R$503,17,0))),""))</f>
        <v/>
      </c>
      <c r="AH496" s="2"/>
      <c r="AI496" s="2"/>
      <c r="AJ496" s="2"/>
      <c r="AK496" s="2"/>
    </row>
    <row r="497" spans="1:37" ht="21.95" customHeight="1" x14ac:dyDescent="0.2">
      <c r="A497" s="23" t="str">
        <f t="shared" si="15"/>
        <v/>
      </c>
      <c r="B497" s="23" t="str">
        <f t="shared" si="16"/>
        <v/>
      </c>
      <c r="C497" s="24"/>
      <c r="D497" s="68"/>
      <c r="E497" s="68"/>
      <c r="F497" s="68"/>
      <c r="G497" s="68"/>
      <c r="H497" s="68"/>
      <c r="I497" s="5"/>
      <c r="J497" s="18"/>
      <c r="K497" s="5"/>
      <c r="L497" s="18"/>
      <c r="M497" s="5"/>
      <c r="N497" s="18"/>
      <c r="O497" s="5"/>
      <c r="P497" s="7"/>
      <c r="Q497" s="5"/>
      <c r="R497" s="12"/>
      <c r="T497" s="2"/>
      <c r="U497" s="8"/>
      <c r="V497" s="26"/>
      <c r="W497" s="16" t="str">
        <f>IF(
  ISBLANK($V497),"",
    IFERROR(
      (IF(ISBLANK(VLOOKUP($V497,$A$4:$R$503,9,0)),"!",VLOOKUP($V497,$A$4:$R$503,9,0))),""))</f>
        <v/>
      </c>
      <c r="X497" s="18" t="str">
        <f>IF(
  ISBLANK($V497),"",
    IFERROR(
      (IF(ISBLANK(VLOOKUP($V497,$A$4:$R$503,10,0)),"!",VLOOKUP($V497,$A$4:$R$503,10,0))),""))</f>
        <v/>
      </c>
      <c r="Y497" s="5" t="str">
        <f>IF(
  ISBLANK($V497),"",
    IFERROR(
      (IF(ISBLANK(VLOOKUP($V497,$A$4:$R$503,11,0)),"!",VLOOKUP($V497,$A$4:$R$503,11,0))),""))</f>
        <v/>
      </c>
      <c r="Z497" s="18" t="str">
        <f>IF(
  ISBLANK($V497),"",
    IFERROR(
      (IF(ISBLANK(VLOOKUP($V497,$A$4:$R$503,12,0)),"!",VLOOKUP($V497,$A$4:$R$503,12,0))),""))</f>
        <v/>
      </c>
      <c r="AA497" s="5" t="str">
        <f>IF(
  ISBLANK($V497),"",
    IFERROR(
      (IF(ISBLANK(VLOOKUP($V497,$A$4:$R$503,13,0)),"!",VLOOKUP($V497,$A$4:$R$503,13,0))),""))</f>
        <v/>
      </c>
      <c r="AB497" s="18" t="str">
        <f>IF(
  ISBLANK($V497),"",
    IFERROR(
      (IF(ISBLANK(VLOOKUP($V497,$A$4:$R$503,14,0)),"!",VLOOKUP($V497,$A$4:$R$503,14,0))),""))</f>
        <v/>
      </c>
      <c r="AC497" s="2"/>
      <c r="AD497" s="86" t="str">
        <f>IF(
  ISBLANK($AC497),"",
    IFERROR(
      (IF(ISBLANK(VLOOKUP($AC497,$B$4:$R$503,15,0)),"!",VLOOKUP($AC497,$B$4:$R$503,14,0))),""))</f>
        <v/>
      </c>
      <c r="AE497" s="18" t="str">
        <f>IF(
  ISBLANK($AC497),"",
    IFERROR(
      (IF(ISBLANK(VLOOKUP($AC497,$B$4:$R$503,15,0)),"!",VLOOKUP($AC497,$B$4:$R$503,15,0))),""))</f>
        <v/>
      </c>
      <c r="AF497" s="5" t="str">
        <f>IF(
  ISBLANK($AC497),"",
    IFERROR(
      (IF(ISBLANK(VLOOKUP($AC497,$B$4:$R$503,16,0)),"!",VLOOKUP($AC497,$B$4:$R$503,16,0))),""))</f>
        <v/>
      </c>
      <c r="AG497" s="18" t="str">
        <f>IF(
  ISBLANK($AC497),"",
    IFERROR(
      (IF(ISBLANK(VLOOKUP($AC497,$B$4:$R$503,17,0)),"!",VLOOKUP($AC497,$B$4:$R$503,17,0))),""))</f>
        <v/>
      </c>
      <c r="AH497" s="2"/>
      <c r="AI497" s="2"/>
      <c r="AJ497" s="2"/>
      <c r="AK497" s="2"/>
    </row>
    <row r="498" spans="1:37" ht="21.95" customHeight="1" x14ac:dyDescent="0.2">
      <c r="A498" s="23" t="str">
        <f t="shared" si="15"/>
        <v/>
      </c>
      <c r="B498" s="23" t="str">
        <f t="shared" si="16"/>
        <v/>
      </c>
      <c r="C498" s="24"/>
      <c r="D498" s="68"/>
      <c r="E498" s="68"/>
      <c r="F498" s="68"/>
      <c r="G498" s="68"/>
      <c r="H498" s="68"/>
      <c r="I498" s="5"/>
      <c r="J498" s="18"/>
      <c r="K498" s="5"/>
      <c r="L498" s="18"/>
      <c r="M498" s="5"/>
      <c r="N498" s="18"/>
      <c r="O498" s="5"/>
      <c r="P498" s="7"/>
      <c r="Q498" s="5"/>
      <c r="R498" s="12"/>
      <c r="T498" s="2"/>
      <c r="U498" s="8"/>
      <c r="V498" s="26"/>
      <c r="W498" s="16" t="str">
        <f>IF(
  ISBLANK($V498),"",
    IFERROR(
      (IF(ISBLANK(VLOOKUP($V498,$A$4:$R$503,9,0)),"!",VLOOKUP($V498,$A$4:$R$503,9,0))),""))</f>
        <v/>
      </c>
      <c r="X498" s="18" t="str">
        <f>IF(
  ISBLANK($V498),"",
    IFERROR(
      (IF(ISBLANK(VLOOKUP($V498,$A$4:$R$503,10,0)),"!",VLOOKUP($V498,$A$4:$R$503,10,0))),""))</f>
        <v/>
      </c>
      <c r="Y498" s="5" t="str">
        <f>IF(
  ISBLANK($V498),"",
    IFERROR(
      (IF(ISBLANK(VLOOKUP($V498,$A$4:$R$503,11,0)),"!",VLOOKUP($V498,$A$4:$R$503,11,0))),""))</f>
        <v/>
      </c>
      <c r="Z498" s="18" t="str">
        <f>IF(
  ISBLANK($V498),"",
    IFERROR(
      (IF(ISBLANK(VLOOKUP($V498,$A$4:$R$503,12,0)),"!",VLOOKUP($V498,$A$4:$R$503,12,0))),""))</f>
        <v/>
      </c>
      <c r="AA498" s="5" t="str">
        <f>IF(
  ISBLANK($V498),"",
    IFERROR(
      (IF(ISBLANK(VLOOKUP($V498,$A$4:$R$503,13,0)),"!",VLOOKUP($V498,$A$4:$R$503,13,0))),""))</f>
        <v/>
      </c>
      <c r="AB498" s="18" t="str">
        <f>IF(
  ISBLANK($V498),"",
    IFERROR(
      (IF(ISBLANK(VLOOKUP($V498,$A$4:$R$503,14,0)),"!",VLOOKUP($V498,$A$4:$R$503,14,0))),""))</f>
        <v/>
      </c>
      <c r="AC498" s="2"/>
      <c r="AD498" s="86" t="str">
        <f>IF(
  ISBLANK($AC498),"",
    IFERROR(
      (IF(ISBLANK(VLOOKUP($AC498,$B$4:$R$503,15,0)),"!",VLOOKUP($AC498,$B$4:$R$503,14,0))),""))</f>
        <v/>
      </c>
      <c r="AE498" s="18" t="str">
        <f>IF(
  ISBLANK($AC498),"",
    IFERROR(
      (IF(ISBLANK(VLOOKUP($AC498,$B$4:$R$503,15,0)),"!",VLOOKUP($AC498,$B$4:$R$503,15,0))),""))</f>
        <v/>
      </c>
      <c r="AF498" s="5" t="str">
        <f>IF(
  ISBLANK($AC498),"",
    IFERROR(
      (IF(ISBLANK(VLOOKUP($AC498,$B$4:$R$503,16,0)),"!",VLOOKUP($AC498,$B$4:$R$503,16,0))),""))</f>
        <v/>
      </c>
      <c r="AG498" s="18" t="str">
        <f>IF(
  ISBLANK($AC498),"",
    IFERROR(
      (IF(ISBLANK(VLOOKUP($AC498,$B$4:$R$503,17,0)),"!",VLOOKUP($AC498,$B$4:$R$503,17,0))),""))</f>
        <v/>
      </c>
      <c r="AH498" s="2"/>
      <c r="AI498" s="2"/>
      <c r="AJ498" s="2"/>
      <c r="AK498" s="2"/>
    </row>
    <row r="499" spans="1:37" ht="21.95" customHeight="1" x14ac:dyDescent="0.2">
      <c r="A499" s="23" t="str">
        <f t="shared" si="15"/>
        <v/>
      </c>
      <c r="B499" s="23" t="str">
        <f t="shared" si="16"/>
        <v/>
      </c>
      <c r="C499" s="24"/>
      <c r="D499" s="68"/>
      <c r="E499" s="68"/>
      <c r="F499" s="68"/>
      <c r="G499" s="68"/>
      <c r="H499" s="68"/>
      <c r="I499" s="5"/>
      <c r="J499" s="18"/>
      <c r="K499" s="5"/>
      <c r="L499" s="18"/>
      <c r="M499" s="5"/>
      <c r="N499" s="18"/>
      <c r="O499" s="5"/>
      <c r="P499" s="7"/>
      <c r="Q499" s="5"/>
      <c r="R499" s="12"/>
      <c r="T499" s="2"/>
      <c r="U499" s="8"/>
      <c r="V499" s="26"/>
      <c r="W499" s="16" t="str">
        <f>IF(
  ISBLANK($V499),"",
    IFERROR(
      (IF(ISBLANK(VLOOKUP($V499,$A$4:$R$503,9,0)),"!",VLOOKUP($V499,$A$4:$R$503,9,0))),""))</f>
        <v/>
      </c>
      <c r="X499" s="18" t="str">
        <f>IF(
  ISBLANK($V499),"",
    IFERROR(
      (IF(ISBLANK(VLOOKUP($V499,$A$4:$R$503,10,0)),"!",VLOOKUP($V499,$A$4:$R$503,10,0))),""))</f>
        <v/>
      </c>
      <c r="Y499" s="5" t="str">
        <f>IF(
  ISBLANK($V499),"",
    IFERROR(
      (IF(ISBLANK(VLOOKUP($V499,$A$4:$R$503,11,0)),"!",VLOOKUP($V499,$A$4:$R$503,11,0))),""))</f>
        <v/>
      </c>
      <c r="Z499" s="18" t="str">
        <f>IF(
  ISBLANK($V499),"",
    IFERROR(
      (IF(ISBLANK(VLOOKUP($V499,$A$4:$R$503,12,0)),"!",VLOOKUP($V499,$A$4:$R$503,12,0))),""))</f>
        <v/>
      </c>
      <c r="AA499" s="5" t="str">
        <f>IF(
  ISBLANK($V499),"",
    IFERROR(
      (IF(ISBLANK(VLOOKUP($V499,$A$4:$R$503,13,0)),"!",VLOOKUP($V499,$A$4:$R$503,13,0))),""))</f>
        <v/>
      </c>
      <c r="AB499" s="18" t="str">
        <f>IF(
  ISBLANK($V499),"",
    IFERROR(
      (IF(ISBLANK(VLOOKUP($V499,$A$4:$R$503,14,0)),"!",VLOOKUP($V499,$A$4:$R$503,14,0))),""))</f>
        <v/>
      </c>
      <c r="AC499" s="2"/>
      <c r="AD499" s="86" t="str">
        <f>IF(
  ISBLANK($AC499),"",
    IFERROR(
      (IF(ISBLANK(VLOOKUP($AC499,$B$4:$R$503,15,0)),"!",VLOOKUP($AC499,$B$4:$R$503,14,0))),""))</f>
        <v/>
      </c>
      <c r="AE499" s="18" t="str">
        <f>IF(
  ISBLANK($AC499),"",
    IFERROR(
      (IF(ISBLANK(VLOOKUP($AC499,$B$4:$R$503,15,0)),"!",VLOOKUP($AC499,$B$4:$R$503,15,0))),""))</f>
        <v/>
      </c>
      <c r="AF499" s="5" t="str">
        <f>IF(
  ISBLANK($AC499),"",
    IFERROR(
      (IF(ISBLANK(VLOOKUP($AC499,$B$4:$R$503,16,0)),"!",VLOOKUP($AC499,$B$4:$R$503,16,0))),""))</f>
        <v/>
      </c>
      <c r="AG499" s="18" t="str">
        <f>IF(
  ISBLANK($AC499),"",
    IFERROR(
      (IF(ISBLANK(VLOOKUP($AC499,$B$4:$R$503,17,0)),"!",VLOOKUP($AC499,$B$4:$R$503,17,0))),""))</f>
        <v/>
      </c>
      <c r="AH499" s="2"/>
      <c r="AI499" s="2"/>
      <c r="AJ499" s="2"/>
      <c r="AK499" s="2"/>
    </row>
    <row r="500" spans="1:37" ht="21.95" customHeight="1" x14ac:dyDescent="0.2">
      <c r="A500" s="23" t="str">
        <f t="shared" si="15"/>
        <v/>
      </c>
      <c r="B500" s="23" t="str">
        <f t="shared" si="16"/>
        <v/>
      </c>
      <c r="C500" s="24"/>
      <c r="D500" s="68"/>
      <c r="E500" s="68"/>
      <c r="F500" s="68"/>
      <c r="G500" s="68"/>
      <c r="H500" s="68"/>
      <c r="I500" s="5"/>
      <c r="J500" s="18"/>
      <c r="K500" s="5"/>
      <c r="L500" s="18"/>
      <c r="M500" s="5"/>
      <c r="N500" s="18"/>
      <c r="O500" s="5"/>
      <c r="P500" s="7"/>
      <c r="Q500" s="5"/>
      <c r="R500" s="12"/>
      <c r="T500" s="2"/>
      <c r="U500" s="8"/>
      <c r="V500" s="26"/>
      <c r="W500" s="16" t="str">
        <f>IF(
  ISBLANK($V500),"",
    IFERROR(
      (IF(ISBLANK(VLOOKUP($V500,$A$4:$R$503,9,0)),"!",VLOOKUP($V500,$A$4:$R$503,9,0))),""))</f>
        <v/>
      </c>
      <c r="X500" s="18" t="str">
        <f>IF(
  ISBLANK($V500),"",
    IFERROR(
      (IF(ISBLANK(VLOOKUP($V500,$A$4:$R$503,10,0)),"!",VLOOKUP($V500,$A$4:$R$503,10,0))),""))</f>
        <v/>
      </c>
      <c r="Y500" s="5" t="str">
        <f>IF(
  ISBLANK($V500),"",
    IFERROR(
      (IF(ISBLANK(VLOOKUP($V500,$A$4:$R$503,11,0)),"!",VLOOKUP($V500,$A$4:$R$503,11,0))),""))</f>
        <v/>
      </c>
      <c r="Z500" s="18" t="str">
        <f>IF(
  ISBLANK($V500),"",
    IFERROR(
      (IF(ISBLANK(VLOOKUP($V500,$A$4:$R$503,12,0)),"!",VLOOKUP($V500,$A$4:$R$503,12,0))),""))</f>
        <v/>
      </c>
      <c r="AA500" s="5" t="str">
        <f>IF(
  ISBLANK($V500),"",
    IFERROR(
      (IF(ISBLANK(VLOOKUP($V500,$A$4:$R$503,13,0)),"!",VLOOKUP($V500,$A$4:$R$503,13,0))),""))</f>
        <v/>
      </c>
      <c r="AB500" s="18" t="str">
        <f>IF(
  ISBLANK($V500),"",
    IFERROR(
      (IF(ISBLANK(VLOOKUP($V500,$A$4:$R$503,14,0)),"!",VLOOKUP($V500,$A$4:$R$503,14,0))),""))</f>
        <v/>
      </c>
      <c r="AC500" s="2"/>
      <c r="AD500" s="86" t="str">
        <f>IF(
  ISBLANK($AC500),"",
    IFERROR(
      (IF(ISBLANK(VLOOKUP($AC500,$B$4:$R$503,15,0)),"!",VLOOKUP($AC500,$B$4:$R$503,14,0))),""))</f>
        <v/>
      </c>
      <c r="AE500" s="18" t="str">
        <f>IF(
  ISBLANK($AC500),"",
    IFERROR(
      (IF(ISBLANK(VLOOKUP($AC500,$B$4:$R$503,15,0)),"!",VLOOKUP($AC500,$B$4:$R$503,15,0))),""))</f>
        <v/>
      </c>
      <c r="AF500" s="5" t="str">
        <f>IF(
  ISBLANK($AC500),"",
    IFERROR(
      (IF(ISBLANK(VLOOKUP($AC500,$B$4:$R$503,16,0)),"!",VLOOKUP($AC500,$B$4:$R$503,16,0))),""))</f>
        <v/>
      </c>
      <c r="AG500" s="18" t="str">
        <f>IF(
  ISBLANK($AC500),"",
    IFERROR(
      (IF(ISBLANK(VLOOKUP($AC500,$B$4:$R$503,17,0)),"!",VLOOKUP($AC500,$B$4:$R$503,17,0))),""))</f>
        <v/>
      </c>
      <c r="AH500" s="2"/>
      <c r="AI500" s="2"/>
      <c r="AJ500" s="2"/>
      <c r="AK500" s="2"/>
    </row>
    <row r="501" spans="1:37" ht="21.95" customHeight="1" x14ac:dyDescent="0.2">
      <c r="A501" s="23" t="str">
        <f t="shared" si="15"/>
        <v/>
      </c>
      <c r="B501" s="23" t="str">
        <f t="shared" si="16"/>
        <v/>
      </c>
      <c r="C501" s="24"/>
      <c r="D501" s="68"/>
      <c r="E501" s="68"/>
      <c r="F501" s="68"/>
      <c r="G501" s="68"/>
      <c r="H501" s="68"/>
      <c r="I501" s="5"/>
      <c r="J501" s="18"/>
      <c r="K501" s="5"/>
      <c r="L501" s="18"/>
      <c r="M501" s="5"/>
      <c r="N501" s="18"/>
      <c r="O501" s="5"/>
      <c r="P501" s="7"/>
      <c r="Q501" s="5"/>
      <c r="R501" s="12"/>
      <c r="T501" s="2"/>
      <c r="U501" s="8"/>
      <c r="V501" s="26"/>
      <c r="W501" s="16" t="str">
        <f>IF(
  ISBLANK($V501),"",
    IFERROR(
      (IF(ISBLANK(VLOOKUP($V501,$A$4:$R$503,9,0)),"!",VLOOKUP($V501,$A$4:$R$503,9,0))),""))</f>
        <v/>
      </c>
      <c r="X501" s="18" t="str">
        <f>IF(
  ISBLANK($V501),"",
    IFERROR(
      (IF(ISBLANK(VLOOKUP($V501,$A$4:$R$503,10,0)),"!",VLOOKUP($V501,$A$4:$R$503,10,0))),""))</f>
        <v/>
      </c>
      <c r="Y501" s="5" t="str">
        <f>IF(
  ISBLANK($V501),"",
    IFERROR(
      (IF(ISBLANK(VLOOKUP($V501,$A$4:$R$503,11,0)),"!",VLOOKUP($V501,$A$4:$R$503,11,0))),""))</f>
        <v/>
      </c>
      <c r="Z501" s="18" t="str">
        <f>IF(
  ISBLANK($V501),"",
    IFERROR(
      (IF(ISBLANK(VLOOKUP($V501,$A$4:$R$503,12,0)),"!",VLOOKUP($V501,$A$4:$R$503,12,0))),""))</f>
        <v/>
      </c>
      <c r="AA501" s="5" t="str">
        <f>IF(
  ISBLANK($V501),"",
    IFERROR(
      (IF(ISBLANK(VLOOKUP($V501,$A$4:$R$503,13,0)),"!",VLOOKUP($V501,$A$4:$R$503,13,0))),""))</f>
        <v/>
      </c>
      <c r="AB501" s="18" t="str">
        <f>IF(
  ISBLANK($V501),"",
    IFERROR(
      (IF(ISBLANK(VLOOKUP($V501,$A$4:$R$503,14,0)),"!",VLOOKUP($V501,$A$4:$R$503,14,0))),""))</f>
        <v/>
      </c>
      <c r="AC501" s="2"/>
      <c r="AD501" s="86" t="str">
        <f>IF(
  ISBLANK($AC501),"",
    IFERROR(
      (IF(ISBLANK(VLOOKUP($AC501,$B$4:$R$503,15,0)),"!",VLOOKUP($AC501,$B$4:$R$503,14,0))),""))</f>
        <v/>
      </c>
      <c r="AE501" s="18" t="str">
        <f>IF(
  ISBLANK($AC501),"",
    IFERROR(
      (IF(ISBLANK(VLOOKUP($AC501,$B$4:$R$503,15,0)),"!",VLOOKUP($AC501,$B$4:$R$503,15,0))),""))</f>
        <v/>
      </c>
      <c r="AF501" s="5" t="str">
        <f>IF(
  ISBLANK($AC501),"",
    IFERROR(
      (IF(ISBLANK(VLOOKUP($AC501,$B$4:$R$503,16,0)),"!",VLOOKUP($AC501,$B$4:$R$503,16,0))),""))</f>
        <v/>
      </c>
      <c r="AG501" s="18" t="str">
        <f>IF(
  ISBLANK($AC501),"",
    IFERROR(
      (IF(ISBLANK(VLOOKUP($AC501,$B$4:$R$503,17,0)),"!",VLOOKUP($AC501,$B$4:$R$503,17,0))),""))</f>
        <v/>
      </c>
      <c r="AH501" s="2"/>
      <c r="AI501" s="2"/>
      <c r="AJ501" s="2"/>
      <c r="AK501" s="2"/>
    </row>
    <row r="502" spans="1:37" ht="21.95" customHeight="1" x14ac:dyDescent="0.2">
      <c r="A502" s="23" t="str">
        <f t="shared" si="15"/>
        <v/>
      </c>
      <c r="B502" s="23" t="str">
        <f t="shared" si="16"/>
        <v/>
      </c>
      <c r="C502" s="24"/>
      <c r="D502" s="68"/>
      <c r="E502" s="68"/>
      <c r="F502" s="68"/>
      <c r="G502" s="68"/>
      <c r="H502" s="68"/>
      <c r="I502" s="5"/>
      <c r="J502" s="18"/>
      <c r="K502" s="5"/>
      <c r="L502" s="18"/>
      <c r="M502" s="5"/>
      <c r="N502" s="18"/>
      <c r="O502" s="5"/>
      <c r="P502" s="7"/>
      <c r="Q502" s="5"/>
      <c r="R502" s="12"/>
      <c r="T502" s="2"/>
      <c r="U502" s="8"/>
      <c r="V502" s="26"/>
      <c r="W502" s="16" t="str">
        <f>IF(
  ISBLANK($V502),"",
    IFERROR(
      (IF(ISBLANK(VLOOKUP($V502,$A$4:$R$503,9,0)),"!",VLOOKUP($V502,$A$4:$R$503,9,0))),""))</f>
        <v/>
      </c>
      <c r="X502" s="18" t="str">
        <f>IF(
  ISBLANK($V502),"",
    IFERROR(
      (IF(ISBLANK(VLOOKUP($V502,$A$4:$R$503,10,0)),"!",VLOOKUP($V502,$A$4:$R$503,10,0))),""))</f>
        <v/>
      </c>
      <c r="Y502" s="5" t="str">
        <f>IF(
  ISBLANK($V502),"",
    IFERROR(
      (IF(ISBLANK(VLOOKUP($V502,$A$4:$R$503,11,0)),"!",VLOOKUP($V502,$A$4:$R$503,11,0))),""))</f>
        <v/>
      </c>
      <c r="Z502" s="18" t="str">
        <f>IF(
  ISBLANK($V502),"",
    IFERROR(
      (IF(ISBLANK(VLOOKUP($V502,$A$4:$R$503,12,0)),"!",VLOOKUP($V502,$A$4:$R$503,12,0))),""))</f>
        <v/>
      </c>
      <c r="AA502" s="5" t="str">
        <f>IF(
  ISBLANK($V502),"",
    IFERROR(
      (IF(ISBLANK(VLOOKUP($V502,$A$4:$R$503,13,0)),"!",VLOOKUP($V502,$A$4:$R$503,13,0))),""))</f>
        <v/>
      </c>
      <c r="AB502" s="18" t="str">
        <f>IF(
  ISBLANK($V502),"",
    IFERROR(
      (IF(ISBLANK(VLOOKUP($V502,$A$4:$R$503,14,0)),"!",VLOOKUP($V502,$A$4:$R$503,14,0))),""))</f>
        <v/>
      </c>
      <c r="AC502" s="2"/>
      <c r="AD502" s="86" t="str">
        <f>IF(
  ISBLANK($AC502),"",
    IFERROR(
      (IF(ISBLANK(VLOOKUP($AC502,$B$4:$R$503,15,0)),"!",VLOOKUP($AC502,$B$4:$R$503,14,0))),""))</f>
        <v/>
      </c>
      <c r="AE502" s="18" t="str">
        <f>IF(
  ISBLANK($AC502),"",
    IFERROR(
      (IF(ISBLANK(VLOOKUP($AC502,$B$4:$R$503,15,0)),"!",VLOOKUP($AC502,$B$4:$R$503,15,0))),""))</f>
        <v/>
      </c>
      <c r="AF502" s="5" t="str">
        <f>IF(
  ISBLANK($AC502),"",
    IFERROR(
      (IF(ISBLANK(VLOOKUP($AC502,$B$4:$R$503,16,0)),"!",VLOOKUP($AC502,$B$4:$R$503,16,0))),""))</f>
        <v/>
      </c>
      <c r="AG502" s="18" t="str">
        <f>IF(
  ISBLANK($AC502),"",
    IFERROR(
      (IF(ISBLANK(VLOOKUP($AC502,$B$4:$R$503,17,0)),"!",VLOOKUP($AC502,$B$4:$R$503,17,0))),""))</f>
        <v/>
      </c>
      <c r="AH502" s="2"/>
      <c r="AI502" s="2"/>
      <c r="AJ502" s="2"/>
      <c r="AK502" s="2"/>
    </row>
    <row r="503" spans="1:37" ht="21.95" customHeight="1" thickBot="1" x14ac:dyDescent="0.25">
      <c r="A503" s="23" t="str">
        <f t="shared" si="7"/>
        <v/>
      </c>
      <c r="B503" s="23" t="str">
        <f t="shared" si="8"/>
        <v/>
      </c>
      <c r="C503" s="25"/>
      <c r="D503" s="69"/>
      <c r="E503" s="69"/>
      <c r="F503" s="68"/>
      <c r="G503" s="68"/>
      <c r="H503" s="69"/>
      <c r="I503" s="6"/>
      <c r="J503" s="19"/>
      <c r="K503" s="6"/>
      <c r="L503" s="19"/>
      <c r="M503" s="6"/>
      <c r="N503" s="19"/>
      <c r="O503" s="6"/>
      <c r="P503" s="11"/>
      <c r="Q503" s="6"/>
      <c r="R503" s="13"/>
      <c r="T503" s="3"/>
      <c r="U503" s="70"/>
      <c r="V503" s="21"/>
      <c r="W503" s="17" t="str">
        <f t="shared" ref="W503" si="17">IF(
  ISBLANK($V503),"",
    IFERROR(
      (IF(ISBLANK(VLOOKUP($V503,$A$4:$R$503,4,0)),"!",VLOOKUP($V503,$A$4:$R$503,4,0))),""))</f>
        <v/>
      </c>
      <c r="X503" s="19" t="str">
        <f t="shared" ref="X503" si="18">IF(
  ISBLANK($V503),"",
    IFERROR(
      (IF(ISBLANK(VLOOKUP($V503,$A$4:$R$503,5,0)),"!",VLOOKUP($V503,$A$4:$R$503,5,0))),""))</f>
        <v/>
      </c>
      <c r="Y503" s="6" t="str">
        <f t="shared" ref="Y503" si="19">IF(
  ISBLANK($V503),"",
    IFERROR(
      (IF(ISBLANK(VLOOKUP($V503,$A$4:$R$503,6,0)),"!",VLOOKUP($V503,$A$4:$R$503,6,0))),""))</f>
        <v/>
      </c>
      <c r="Z503" s="19" t="str">
        <f t="shared" ref="Z503" si="20">IF(
  ISBLANK($V503),"",
    IFERROR(
      (IF(ISBLANK(VLOOKUP($V503,$A$4:$R$503,7,0)),"!",VLOOKUP($V503,$A$4:$R$503,7,0))),""))</f>
        <v/>
      </c>
      <c r="AA503" s="84"/>
      <c r="AB503" s="84"/>
      <c r="AC503" s="3"/>
      <c r="AD503" s="87" t="str">
        <f t="shared" ref="AD503" si="21">IF(
  ISBLANK($AC503),"",
    IFERROR(
      (IF(ISBLANK(VLOOKUP($AC503,$A$4:$R$503,15,0)),"!",VLOOKUP($AC503,$A$4:$R$503,15,0))),""))</f>
        <v/>
      </c>
      <c r="AE503" s="19" t="str">
        <f t="shared" ref="AE503" si="22">IF(
  ISBLANK($AC503),"",
    IFERROR(
      (IF(ISBLANK(VLOOKUP($AC503,$A$4:$R$503,16,0)),"!",VLOOKUP($AC503,$A$4:$R$503,16,0))),""))</f>
        <v/>
      </c>
      <c r="AF503" s="84" t="str">
        <f t="shared" ref="AF503" si="23">IF(
  ISBLANK($AC503),"",
    IFERROR(
      (IF(ISBLANK(VLOOKUP($AC503,$A$4:$R$503,17,0)),"!",VLOOKUP($AC503,$A$4:$R$503,17,0))),""))</f>
        <v/>
      </c>
      <c r="AG503" s="20" t="str">
        <f t="shared" ref="AG503" si="24">IF(
  ISBLANK($AC503),"",
    IFERROR(
      (IF(ISBLANK(VLOOKUP($AC503,$A$4:$R$503,18,0)),"!",VLOOKUP($AC503,$A$4:$R$503,18,0))),""))</f>
        <v/>
      </c>
      <c r="AH503" s="3"/>
      <c r="AI503" s="3"/>
      <c r="AJ503" s="85"/>
      <c r="AK503" s="2"/>
    </row>
    <row r="504" spans="1:37" s="4" customFormat="1" x14ac:dyDescent="0.25">
      <c r="A504" s="22"/>
      <c r="B504" s="22"/>
    </row>
    <row r="509" spans="1:37" x14ac:dyDescent="0.25">
      <c r="Q509" s="8"/>
    </row>
    <row r="7644" spans="22:22" x14ac:dyDescent="0.25">
      <c r="V7644" s="8"/>
    </row>
  </sheetData>
  <protectedRanges>
    <protectedRange sqref="AM45:AO59" name="Udfyldt af"/>
    <protectedRange sqref="C4:R503 T4:V503 AC4:AC503" name="Tasteområder VPL"/>
  </protectedRanges>
  <dataConsolidate/>
  <mergeCells count="31">
    <mergeCell ref="Y3:Z3"/>
    <mergeCell ref="T2:AK2"/>
    <mergeCell ref="C2:R2"/>
    <mergeCell ref="AM45:AO45"/>
    <mergeCell ref="AM46:AO46"/>
    <mergeCell ref="S3:S5"/>
    <mergeCell ref="O3:P3"/>
    <mergeCell ref="Q3:R3"/>
    <mergeCell ref="I3:J3"/>
    <mergeCell ref="K3:L3"/>
    <mergeCell ref="M3:N3"/>
    <mergeCell ref="W3:X3"/>
    <mergeCell ref="AA3:AB3"/>
    <mergeCell ref="AM47:AO47"/>
    <mergeCell ref="AM11:AO11"/>
    <mergeCell ref="AM3:AO3"/>
    <mergeCell ref="AM4:AO4"/>
    <mergeCell ref="AD3:AE3"/>
    <mergeCell ref="AF3:AG3"/>
    <mergeCell ref="AM48:AO48"/>
    <mergeCell ref="AM49:AO49"/>
    <mergeCell ref="AM50:AO50"/>
    <mergeCell ref="AM51:AO51"/>
    <mergeCell ref="AM52:AO52"/>
    <mergeCell ref="AM58:AO58"/>
    <mergeCell ref="AM59:AO59"/>
    <mergeCell ref="AM53:AO53"/>
    <mergeCell ref="AM54:AO54"/>
    <mergeCell ref="AM55:AO55"/>
    <mergeCell ref="AM56:AO56"/>
    <mergeCell ref="AM57:AO57"/>
  </mergeCells>
  <conditionalFormatting sqref="AO13:AO42">
    <cfRule type="cellIs" dxfId="31" priority="57" operator="equal">
      <formula>0</formula>
    </cfRule>
    <cfRule type="cellIs" dxfId="30" priority="58" operator="equal">
      <formula>1</formula>
    </cfRule>
  </conditionalFormatting>
  <conditionalFormatting sqref="C4:H502">
    <cfRule type="expression" dxfId="29" priority="27">
      <formula>IF(ISBLANK($C4),IF(COUNTA($I4:$R4)&gt;0,TRUE))</formula>
    </cfRule>
  </conditionalFormatting>
  <conditionalFormatting sqref="W4:AB502 AD4:AG503">
    <cfRule type="expression" dxfId="28" priority="24">
      <formula>IF(W4="!",1,0)</formula>
    </cfRule>
  </conditionalFormatting>
  <conditionalFormatting sqref="O4:O502 AD4:AG503">
    <cfRule type="expression" dxfId="27" priority="25">
      <formula>MOD(ROW(),2)</formula>
    </cfRule>
    <cfRule type="expression" dxfId="26" priority="26">
      <formula>MOD(ROW(),2)=0</formula>
    </cfRule>
  </conditionalFormatting>
  <conditionalFormatting sqref="Q4:Q502">
    <cfRule type="expression" dxfId="25" priority="28">
      <formula>MOD(ROW(),2)=0</formula>
    </cfRule>
  </conditionalFormatting>
  <conditionalFormatting sqref="I4:N502 W4:AB502">
    <cfRule type="expression" dxfId="24" priority="30">
      <formula>MOD(ROW(),2)</formula>
    </cfRule>
    <cfRule type="expression" dxfId="23" priority="31">
      <formula>MOD(ROW(),2)=0</formula>
    </cfRule>
  </conditionalFormatting>
  <conditionalFormatting sqref="Q4:Q502">
    <cfRule type="expression" dxfId="22" priority="29">
      <formula>MOD(ROW(),2)</formula>
    </cfRule>
  </conditionalFormatting>
  <conditionalFormatting sqref="C4:H502 T4:V502 AC4:AC502">
    <cfRule type="expression" dxfId="21" priority="32">
      <formula>MOD(ROW(),2)=0</formula>
    </cfRule>
    <cfRule type="expression" dxfId="20" priority="33">
      <formula>MOD(ROW(),2)</formula>
    </cfRule>
  </conditionalFormatting>
  <conditionalFormatting sqref="AH4:AK502">
    <cfRule type="expression" dxfId="19" priority="18">
      <formula>MOD(ROW(),2)=0</formula>
    </cfRule>
    <cfRule type="expression" dxfId="18" priority="19">
      <formula>MOD(ROW(),2)</formula>
    </cfRule>
  </conditionalFormatting>
  <conditionalFormatting sqref="AH503:AK503">
    <cfRule type="expression" dxfId="17" priority="16">
      <formula>MOD(ROW(),2)=0</formula>
    </cfRule>
    <cfRule type="expression" dxfId="16" priority="17">
      <formula>MOD(ROW(),2)</formula>
    </cfRule>
  </conditionalFormatting>
  <conditionalFormatting sqref="F503:G503">
    <cfRule type="expression" dxfId="15" priority="13">
      <formula>IF(ISBLANK($C503),IF(COUNTA($I503:$R503)&gt;0,TRUE))</formula>
    </cfRule>
  </conditionalFormatting>
  <conditionalFormatting sqref="F503:G503">
    <cfRule type="expression" dxfId="14" priority="14">
      <formula>MOD(ROW(),2)=0</formula>
    </cfRule>
    <cfRule type="expression" dxfId="13" priority="15">
      <formula>MOD(ROW(),2)</formula>
    </cfRule>
  </conditionalFormatting>
  <conditionalFormatting sqref="AF4:AG503">
    <cfRule type="expression" dxfId="12" priority="11">
      <formula>MOD(ROW(),2)</formula>
    </cfRule>
    <cfRule type="expression" dxfId="11" priority="12">
      <formula>MOD(ROW(),2)=0</formula>
    </cfRule>
  </conditionalFormatting>
  <conditionalFormatting sqref="AD4:AE503">
    <cfRule type="expression" dxfId="10" priority="9">
      <formula>MOD(ROW(),2)</formula>
    </cfRule>
    <cfRule type="expression" dxfId="9" priority="10">
      <formula>MOD(ROW(),2)=0</formula>
    </cfRule>
  </conditionalFormatting>
  <conditionalFormatting sqref="P4:P502">
    <cfRule type="expression" dxfId="3" priority="3">
      <formula>MOD(ROW(),2)</formula>
    </cfRule>
    <cfRule type="expression" dxfId="2" priority="4">
      <formula>MOD(ROW(),2)=0</formula>
    </cfRule>
  </conditionalFormatting>
  <conditionalFormatting sqref="R4:R502">
    <cfRule type="expression" dxfId="1" priority="1">
      <formula>MOD(ROW(),2)=0</formula>
    </cfRule>
  </conditionalFormatting>
  <conditionalFormatting sqref="R4:R502">
    <cfRule type="expression" dxfId="0" priority="2">
      <formula>MOD(ROW(),2)</formula>
    </cfRule>
  </conditionalFormatting>
  <dataValidations xWindow="1257" yWindow="475" count="3">
    <dataValidation type="list" allowBlank="1" showInputMessage="1" showErrorMessage="1" errorTitle="Forkert input" error="Du skal vælge et køretøj fra listen, eller taste DTG + KTJ korrekt._x000a_For at vælge et køretøj fra listen, tryk på pilen ud for cellen du har markeret." sqref="V504 AC504">
      <formula1>$A$4:$A$154</formula1>
    </dataValidation>
    <dataValidation type="list" allowBlank="1" showInputMessage="1" showErrorMessage="1" promptTitle="KØRETØJER" prompt="Tryk på pilen til højre for den markerede celle for at få en liste over køretøjer tilmeldt assistancen jf. listen til venstre." sqref="V4:V503">
      <formula1>KTJ_afg</formula1>
    </dataValidation>
    <dataValidation type="list" allowBlank="1" showInputMessage="1" showErrorMessage="1" promptTitle="KØRETØJER" prompt="Tryk på pilen til højre for den markerede celle for at få en liste over køretøjer tilmeldt assistancen jf. listen til venstre." sqref="AC4:AC503">
      <formula1>KTJ_fri</formula1>
    </dataValidation>
  </dataValidations>
  <pageMargins left="0.25" right="0.25" top="0.75" bottom="0.75" header="0.3" footer="0.3"/>
  <pageSetup paperSize="9" scale="55" orientation="landscape" r:id="rId1"/>
  <rowBreaks count="1" manualBreakCount="1">
    <brk id="68" min="19"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23" id="{CE7BB3B8-F640-4C96-9D79-5693A8A795D2}">
            <xm:f>NOT(OR(ISBLANK(T4),AND(ISTEXT(T4),LEN(T4)&gt;=Betingelser!$A$3,LEN(T4)&lt;=Betingelser!$B$3),AND(ISNUMBER(T4),LEN(T4)=Betingelser!$D$3),IFERROR(SEARCH(Betingelser!$F$3,T4)=1,FALSE),IFERROR(SEARCH(Betingelser!$J$3,T4)=1,FALSE)))</xm:f>
            <x14:dxf>
              <fill>
                <patternFill>
                  <bgColor rgb="FFFF0000"/>
                </patternFill>
              </fill>
            </x14:dxf>
          </x14:cfRule>
          <xm:sqref>T4:U502</xm:sqref>
        </x14:conditionalFormatting>
      </x14:conditionalFormattings>
    </ext>
    <ext xmlns:x14="http://schemas.microsoft.com/office/spreadsheetml/2009/9/main" uri="{CCE6A557-97BC-4b89-ADB6-D9C93CAAB3DF}">
      <x14:dataValidations xmlns:xm="http://schemas.microsoft.com/office/excel/2006/main" xWindow="1257" yWindow="475" count="6">
        <x14:dataValidation type="list" allowBlank="1" showInputMessage="1" showErrorMessage="1">
          <x14:formula1>
            <xm:f>ordlister!$S$2:$S$41</xm:f>
          </x14:formula1>
          <xm:sqref>AJ4:AJ503</xm:sqref>
        </x14:dataValidation>
        <x14:dataValidation type="list" allowBlank="1" showInputMessage="1" showErrorMessage="1">
          <x14:formula1>
            <xm:f>ordlister!$R$2:$R$9</xm:f>
          </x14:formula1>
          <xm:sqref>AH4:AH503</xm:sqref>
        </x14:dataValidation>
        <x14:dataValidation type="list" allowBlank="1" showInputMessage="1" showErrorMessage="1">
          <x14:formula1>
            <xm:f>ordlister!$Z$2:$Z$8</xm:f>
          </x14:formula1>
          <xm:sqref>F4:F503</xm:sqref>
        </x14:dataValidation>
        <x14:dataValidation type="list" allowBlank="1" showInputMessage="1" showErrorMessage="1">
          <x14:formula1>
            <xm:f>ordlister!$AE$2:$AE$10</xm:f>
          </x14:formula1>
          <xm:sqref>AK4:AK503</xm:sqref>
        </x14:dataValidation>
        <x14:dataValidation type="list" allowBlank="1" showInputMessage="1" showErrorMessage="1">
          <x14:formula1>
            <xm:f>ordlister!$AF$2:$AF$16</xm:f>
          </x14:formula1>
          <xm:sqref>AI4:AI503</xm:sqref>
        </x14:dataValidation>
        <x14:dataValidation type="list" allowBlank="1" showInputMessage="1" showErrorMessage="1">
          <x14:formula1>
            <xm:f>ordlister!$AH$2:$AH$8</xm:f>
          </x14:formula1>
          <xm:sqref>G4:G503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itus xmlns="http://schemas.titus.com/TitusProperties/">
  <TitusGUID xmlns="">3d36ec9c-9d21-477a-ba7d-275fa54e3914</TitusGUID>
  <TitusMetadata xmlns="">eyJucyI6IlxcXFxmb3JzdmFyZXQuZmlpbi5ka1xcTkVUTE9HT05cXFRpdHVzXFxUSVRVU0NvbmZpZ0ZpbGUudGNwZyIsInByb3BzIjpbeyJuIjoiS2xhc3NpZmlrYXRpb24iLCJ2YWxzIjpbeyJ2YWx1ZSI6IklLS0UgS0xBU1NJRklDRVJFVCJ9XX0seyJuIjoiTWFlcmtuaW5nIiwidmFscyI6W119XX0=</TitusMetadata>
</titus>
</file>

<file path=customXml/itemProps1.xml><?xml version="1.0" encoding="utf-8"?>
<ds:datastoreItem xmlns:ds="http://schemas.openxmlformats.org/officeDocument/2006/customXml" ds:itemID="{73EC6AE1-1C38-418A-A328-ACDC1EFAB21C}">
  <ds:schemaRefs>
    <ds:schemaRef ds:uri="http://schemas.titus.com/TitusProperties/"/>
    <ds:schemaRef ds:uri=""/>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13</vt:i4>
      </vt:variant>
      <vt:variant>
        <vt:lpstr>Navngivne områder</vt:lpstr>
      </vt:variant>
      <vt:variant>
        <vt:i4>6</vt:i4>
      </vt:variant>
    </vt:vector>
  </HeadingPairs>
  <TitlesOfParts>
    <vt:vector size="19" baseType="lpstr">
      <vt:lpstr>Vejledning</vt:lpstr>
      <vt:lpstr>Alarmering</vt:lpstr>
      <vt:lpstr>Meldingsadresse og Skadested</vt:lpstr>
      <vt:lpstr>Beskrivelse</vt:lpstr>
      <vt:lpstr>Indsats</vt:lpstr>
      <vt:lpstr>Brand</vt:lpstr>
      <vt:lpstr>Redning</vt:lpstr>
      <vt:lpstr>CBRNE</vt:lpstr>
      <vt:lpstr>Køretøjer og Mandskab</vt:lpstr>
      <vt:lpstr>anvendt specialmateriel</vt:lpstr>
      <vt:lpstr>ordlister</vt:lpstr>
      <vt:lpstr>Data</vt:lpstr>
      <vt:lpstr>Betingelser</vt:lpstr>
      <vt:lpstr>kjtfri</vt:lpstr>
      <vt:lpstr>Køretøjsliste</vt:lpstr>
      <vt:lpstr>Lønliste_Februar</vt:lpstr>
      <vt:lpstr>Lønliste_Januar</vt:lpstr>
      <vt:lpstr>'Køretøjer og Mandskab'!Udskriftsområde</vt:lpstr>
      <vt:lpstr>'Køretøjer og Mandskab'!Udskriftstitler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2025-09-08T13:27:31Z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3d36ec9c-9d21-477a-ba7d-275fa54e3914</vt:lpwstr>
  </property>
  <property fmtid="{D5CDD505-2E9C-101B-9397-08002B2CF9AE}" pid="3" name="Klassifikation">
    <vt:lpwstr>IKKE KLASSIFICERET</vt:lpwstr>
  </property>
  <property fmtid="{D5CDD505-2E9C-101B-9397-08002B2CF9AE}" pid="4" name="Maerkning">
    <vt:lpwstr/>
  </property>
</Properties>
</file>